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<sst xmlns="http://schemas.openxmlformats.org/spreadsheetml/2006/main" count="17" uniqueCount="14">
  <si>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</si>
  <si>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</si>
  <si>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</si>
  <si>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</si>
  <si>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</si>
  <si>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</si>
  <si>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</si>
  <si>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</si>
  <si>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</si>
  <si>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Somogysárd, központ</t>
  </si>
  <si>
    <t>Újvárfalva, központ</t>
  </si>
  <si>
    <t>Kisvasút, Felsőkak végállomás</t>
  </si>
  <si>
    <t>Mesztegnyő, Faluház</t>
  </si>
  <si>
    <t>Nagyszakácsi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</si>
</sst>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.7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Somogysárd - Nagyszakácsi
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98975"/>
          <c:h val="0.53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Adatlap!$E$4:$E$117</c:f>
              <c:numCache>
                <c:ptCount val="114"/>
                <c:pt idx="0">
                  <c:v>0</c:v>
                </c:pt>
                <c:pt idx="1">
                  <c:v>363.2347911172263</c:v>
                </c:pt>
                <c:pt idx="2">
                  <c:v>684.5159215311153</c:v>
                </c:pt>
                <c:pt idx="3">
                  <c:v>684.5159215311153</c:v>
                </c:pt>
                <c:pt idx="4">
                  <c:v>1664.768005735202</c:v>
                </c:pt>
                <c:pt idx="5">
                  <c:v>1797.9039543069682</c:v>
                </c:pt>
                <c:pt idx="6">
                  <c:v>2062.8391615498294</c:v>
                </c:pt>
                <c:pt idx="7">
                  <c:v>2668.6840218402363</c:v>
                </c:pt>
                <c:pt idx="8">
                  <c:v>3022.2699536543532</c:v>
                </c:pt>
                <c:pt idx="9">
                  <c:v>3364.594451465197</c:v>
                </c:pt>
                <c:pt idx="10">
                  <c:v>3497.92778479853</c:v>
                </c:pt>
                <c:pt idx="11">
                  <c:v>3576.0382781920057</c:v>
                </c:pt>
                <c:pt idx="12">
                  <c:v>3721.8994336107535</c:v>
                </c:pt>
                <c:pt idx="13">
                  <c:v>3885.118207588595</c:v>
                </c:pt>
                <c:pt idx="14">
                  <c:v>4221.123279401541</c:v>
                </c:pt>
                <c:pt idx="15">
                  <c:v>4426.379649618871</c:v>
                </c:pt>
                <c:pt idx="16">
                  <c:v>4652.951157663738</c:v>
                </c:pt>
                <c:pt idx="17">
                  <c:v>5212.513304513146</c:v>
                </c:pt>
                <c:pt idx="18">
                  <c:v>5725.256888486639</c:v>
                </c:pt>
                <c:pt idx="19">
                  <c:v>6643.549332369187</c:v>
                </c:pt>
                <c:pt idx="20">
                  <c:v>6838.690846117293</c:v>
                </c:pt>
                <c:pt idx="21">
                  <c:v>6880.035757647031</c:v>
                </c:pt>
                <c:pt idx="22">
                  <c:v>7122.421445813113</c:v>
                </c:pt>
                <c:pt idx="23">
                  <c:v>7193.664748323111</c:v>
                </c:pt>
                <c:pt idx="24">
                  <c:v>7518.203565395865</c:v>
                </c:pt>
                <c:pt idx="25">
                  <c:v>7639.775561202322</c:v>
                </c:pt>
                <c:pt idx="26">
                  <c:v>8150.051298498967</c:v>
                </c:pt>
                <c:pt idx="27">
                  <c:v>8237.230785678456</c:v>
                </c:pt>
                <c:pt idx="28">
                  <c:v>8632.93420565508</c:v>
                </c:pt>
                <c:pt idx="29">
                  <c:v>8906.60936594485</c:v>
                </c:pt>
                <c:pt idx="30">
                  <c:v>9071.431506252422</c:v>
                </c:pt>
                <c:pt idx="31">
                  <c:v>9071.431506252422</c:v>
                </c:pt>
                <c:pt idx="32">
                  <c:v>9928.225524369149</c:v>
                </c:pt>
                <c:pt idx="33">
                  <c:v>10400.02039616402</c:v>
                </c:pt>
                <c:pt idx="34">
                  <c:v>10754.015162429094</c:v>
                </c:pt>
                <c:pt idx="35">
                  <c:v>11032.642397448708</c:v>
                </c:pt>
                <c:pt idx="36">
                  <c:v>11652.200892240047</c:v>
                </c:pt>
                <c:pt idx="37">
                  <c:v>12170.555645502822</c:v>
                </c:pt>
                <c:pt idx="38">
                  <c:v>12960.515655809022</c:v>
                </c:pt>
                <c:pt idx="39">
                  <c:v>13423.873891627547</c:v>
                </c:pt>
                <c:pt idx="40">
                  <c:v>13593.104660858316</c:v>
                </c:pt>
                <c:pt idx="41">
                  <c:v>13811.46023886902</c:v>
                </c:pt>
                <c:pt idx="42">
                  <c:v>14328.875551920484</c:v>
                </c:pt>
                <c:pt idx="43">
                  <c:v>14742.229244872005</c:v>
                </c:pt>
                <c:pt idx="44">
                  <c:v>15351.860469557689</c:v>
                </c:pt>
                <c:pt idx="45">
                  <c:v>16159.597546054043</c:v>
                </c:pt>
                <c:pt idx="46">
                  <c:v>16662.083149551847</c:v>
                </c:pt>
                <c:pt idx="47">
                  <c:v>16662.083149551847</c:v>
                </c:pt>
                <c:pt idx="48">
                  <c:v>17741.798698816616</c:v>
                </c:pt>
                <c:pt idx="49">
                  <c:v>17883.63784431343</c:v>
                </c:pt>
                <c:pt idx="50">
                  <c:v>18234.94796858941</c:v>
                </c:pt>
                <c:pt idx="51">
                  <c:v>18539.76358093225</c:v>
                </c:pt>
                <c:pt idx="52">
                  <c:v>19531.11341346706</c:v>
                </c:pt>
                <c:pt idx="53">
                  <c:v>19980.439009359685</c:v>
                </c:pt>
                <c:pt idx="54">
                  <c:v>20237.31038959288</c:v>
                </c:pt>
                <c:pt idx="55">
                  <c:v>20879.012596656994</c:v>
                </c:pt>
                <c:pt idx="56">
                  <c:v>21263.354379683693</c:v>
                </c:pt>
                <c:pt idx="57">
                  <c:v>21533.985657672594</c:v>
                </c:pt>
                <c:pt idx="58">
                  <c:v>22168.827627064387</c:v>
                </c:pt>
                <c:pt idx="59">
                  <c:v>22168.827627064387</c:v>
                </c:pt>
                <c:pt idx="60">
                  <c:v>22374.531946245224</c:v>
                </c:pt>
                <c:pt idx="61">
                  <c:v>22486.53363684954</c:v>
                </c:pt>
                <c:pt idx="62">
                  <c:v>22631.03622970703</c:v>
                </c:pt>
                <c:pt idx="63">
                  <c:v>22706.75327104156</c:v>
                </c:pt>
                <c:pt idx="64">
                  <c:v>22770.18566528184</c:v>
                </c:pt>
                <c:pt idx="65">
                  <c:v>22887.35140537205</c:v>
                </c:pt>
                <c:pt idx="66">
                  <c:v>23246.179214285607</c:v>
                </c:pt>
                <c:pt idx="67">
                  <c:v>23502.230244702427</c:v>
                </c:pt>
                <c:pt idx="68">
                  <c:v>23752.621129127736</c:v>
                </c:pt>
                <c:pt idx="69">
                  <c:v>24298.937464652798</c:v>
                </c:pt>
                <c:pt idx="70">
                  <c:v>24444.79862007155</c:v>
                </c:pt>
                <c:pt idx="71">
                  <c:v>24793.063786150517</c:v>
                </c:pt>
                <c:pt idx="72">
                  <c:v>24988.00304572742</c:v>
                </c:pt>
                <c:pt idx="73">
                  <c:v>25265.542720142494</c:v>
                </c:pt>
                <c:pt idx="74">
                  <c:v>25676.951358504168</c:v>
                </c:pt>
                <c:pt idx="75">
                  <c:v>25676.951358504168</c:v>
                </c:pt>
                <c:pt idx="76">
                  <c:v>25923.105204658015</c:v>
                </c:pt>
                <c:pt idx="77">
                  <c:v>26230.840244425755</c:v>
                </c:pt>
                <c:pt idx="78">
                  <c:v>26369.681130278896</c:v>
                </c:pt>
                <c:pt idx="79">
                  <c:v>26810.736585442883</c:v>
                </c:pt>
                <c:pt idx="80">
                  <c:v>27216.90208644116</c:v>
                </c:pt>
                <c:pt idx="81">
                  <c:v>27775.123173807104</c:v>
                </c:pt>
                <c:pt idx="82">
                  <c:v>28000.997179402446</c:v>
                </c:pt>
                <c:pt idx="83">
                  <c:v>28000.997179402446</c:v>
                </c:pt>
                <c:pt idx="84">
                  <c:v>28093.44721210665</c:v>
                </c:pt>
                <c:pt idx="85">
                  <c:v>28406.64580666259</c:v>
                </c:pt>
                <c:pt idx="86">
                  <c:v>28704.12590947845</c:v>
                </c:pt>
                <c:pt idx="87">
                  <c:v>28943.179489392434</c:v>
                </c:pt>
                <c:pt idx="88">
                  <c:v>29205.270409170495</c:v>
                </c:pt>
                <c:pt idx="89">
                  <c:v>29303.780012823307</c:v>
                </c:pt>
                <c:pt idx="90">
                  <c:v>29380.703089746385</c:v>
                </c:pt>
                <c:pt idx="91">
                  <c:v>29451.946392256385</c:v>
                </c:pt>
                <c:pt idx="92">
                  <c:v>29611.251259610326</c:v>
                </c:pt>
                <c:pt idx="93">
                  <c:v>29697.21564224745</c:v>
                </c:pt>
                <c:pt idx="94">
                  <c:v>30131.874516102165</c:v>
                </c:pt>
                <c:pt idx="95">
                  <c:v>30254.951439179087</c:v>
                </c:pt>
                <c:pt idx="96">
                  <c:v>30326.379071369778</c:v>
                </c:pt>
                <c:pt idx="97">
                  <c:v>30473.22851817261</c:v>
                </c:pt>
                <c:pt idx="98">
                  <c:v>30612.542135682415</c:v>
                </c:pt>
                <c:pt idx="99">
                  <c:v>30798.29362569549</c:v>
                </c:pt>
                <c:pt idx="100">
                  <c:v>31003.485923374898</c:v>
                </c:pt>
                <c:pt idx="101">
                  <c:v>31070.34953778723</c:v>
                </c:pt>
                <c:pt idx="102">
                  <c:v>31195.229493293755</c:v>
                </c:pt>
                <c:pt idx="103">
                  <c:v>36441.72420613399</c:v>
                </c:pt>
                <c:pt idx="104">
                  <c:v>36441.72420613399</c:v>
                </c:pt>
                <c:pt idx="105">
                  <c:v>36441.72420613399</c:v>
                </c:pt>
                <c:pt idx="106">
                  <c:v>36441.72420613399</c:v>
                </c:pt>
                <c:pt idx="107">
                  <c:v>36441.72420613399</c:v>
                </c:pt>
                <c:pt idx="108">
                  <c:v>36441.72420613399</c:v>
                </c:pt>
                <c:pt idx="109">
                  <c:v>36441.72420613399</c:v>
                </c:pt>
                <c:pt idx="110">
                  <c:v>36441.72420613399</c:v>
                </c:pt>
              </c:numCache>
            </c:numRef>
          </c:xVal>
          <c:yVal>
            <c:numRef>
              <c:f>Adatlap!$A$4:$A$117</c:f>
              <c:numCache>
                <c:ptCount val="114"/>
                <c:pt idx="0">
                  <c:v>175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160</c:v>
                </c:pt>
                <c:pt idx="5">
                  <c:v>155</c:v>
                </c:pt>
                <c:pt idx="6">
                  <c:v>150</c:v>
                </c:pt>
                <c:pt idx="7">
                  <c:v>152</c:v>
                </c:pt>
                <c:pt idx="8">
                  <c:v>150</c:v>
                </c:pt>
                <c:pt idx="9">
                  <c:v>152</c:v>
                </c:pt>
                <c:pt idx="10">
                  <c:v>152</c:v>
                </c:pt>
                <c:pt idx="11">
                  <c:v>150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152</c:v>
                </c:pt>
                <c:pt idx="16">
                  <c:v>150</c:v>
                </c:pt>
                <c:pt idx="17">
                  <c:v>155</c:v>
                </c:pt>
                <c:pt idx="18">
                  <c:v>153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148</c:v>
                </c:pt>
                <c:pt idx="23">
                  <c:v>148</c:v>
                </c:pt>
                <c:pt idx="24">
                  <c:v>150</c:v>
                </c:pt>
                <c:pt idx="25">
                  <c:v>147</c:v>
                </c:pt>
                <c:pt idx="26">
                  <c:v>148</c:v>
                </c:pt>
                <c:pt idx="27">
                  <c:v>148</c:v>
                </c:pt>
                <c:pt idx="28">
                  <c:v>145</c:v>
                </c:pt>
                <c:pt idx="29">
                  <c:v>145</c:v>
                </c:pt>
                <c:pt idx="30">
                  <c:v>143</c:v>
                </c:pt>
                <c:pt idx="31">
                  <c:v>143</c:v>
                </c:pt>
                <c:pt idx="32">
                  <c:v>140</c:v>
                </c:pt>
                <c:pt idx="33">
                  <c:v>136</c:v>
                </c:pt>
                <c:pt idx="34">
                  <c:v>145</c:v>
                </c:pt>
                <c:pt idx="35">
                  <c:v>145</c:v>
                </c:pt>
                <c:pt idx="36">
                  <c:v>140</c:v>
                </c:pt>
                <c:pt idx="37">
                  <c:v>138</c:v>
                </c:pt>
                <c:pt idx="38">
                  <c:v>135</c:v>
                </c:pt>
                <c:pt idx="39">
                  <c:v>135</c:v>
                </c:pt>
                <c:pt idx="40">
                  <c:v>135</c:v>
                </c:pt>
                <c:pt idx="41">
                  <c:v>133</c:v>
                </c:pt>
                <c:pt idx="42">
                  <c:v>135</c:v>
                </c:pt>
                <c:pt idx="43">
                  <c:v>140</c:v>
                </c:pt>
                <c:pt idx="44">
                  <c:v>142</c:v>
                </c:pt>
                <c:pt idx="45">
                  <c:v>133</c:v>
                </c:pt>
                <c:pt idx="46">
                  <c:v>138</c:v>
                </c:pt>
                <c:pt idx="47">
                  <c:v>138</c:v>
                </c:pt>
                <c:pt idx="48">
                  <c:v>130</c:v>
                </c:pt>
                <c:pt idx="49">
                  <c:v>128</c:v>
                </c:pt>
                <c:pt idx="50">
                  <c:v>126</c:v>
                </c:pt>
                <c:pt idx="51">
                  <c:v>125</c:v>
                </c:pt>
                <c:pt idx="52">
                  <c:v>125</c:v>
                </c:pt>
                <c:pt idx="53">
                  <c:v>130</c:v>
                </c:pt>
                <c:pt idx="54">
                  <c:v>132</c:v>
                </c:pt>
                <c:pt idx="55">
                  <c:v>135</c:v>
                </c:pt>
                <c:pt idx="56">
                  <c:v>132</c:v>
                </c:pt>
                <c:pt idx="57">
                  <c:v>133</c:v>
                </c:pt>
                <c:pt idx="58">
                  <c:v>135</c:v>
                </c:pt>
                <c:pt idx="59">
                  <c:v>135</c:v>
                </c:pt>
                <c:pt idx="60">
                  <c:v>135</c:v>
                </c:pt>
                <c:pt idx="61">
                  <c:v>130</c:v>
                </c:pt>
                <c:pt idx="62">
                  <c:v>130</c:v>
                </c:pt>
                <c:pt idx="63">
                  <c:v>135</c:v>
                </c:pt>
                <c:pt idx="64">
                  <c:v>135</c:v>
                </c:pt>
                <c:pt idx="65">
                  <c:v>140</c:v>
                </c:pt>
                <c:pt idx="66">
                  <c:v>138</c:v>
                </c:pt>
                <c:pt idx="67">
                  <c:v>140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178</c:v>
                </c:pt>
                <c:pt idx="72">
                  <c:v>170</c:v>
                </c:pt>
                <c:pt idx="73">
                  <c:v>165</c:v>
                </c:pt>
                <c:pt idx="74">
                  <c:v>170</c:v>
                </c:pt>
                <c:pt idx="75">
                  <c:v>170</c:v>
                </c:pt>
                <c:pt idx="76">
                  <c:v>180</c:v>
                </c:pt>
                <c:pt idx="77">
                  <c:v>190</c:v>
                </c:pt>
                <c:pt idx="78">
                  <c:v>193</c:v>
                </c:pt>
                <c:pt idx="79">
                  <c:v>192</c:v>
                </c:pt>
                <c:pt idx="80">
                  <c:v>195</c:v>
                </c:pt>
                <c:pt idx="81">
                  <c:v>200</c:v>
                </c:pt>
                <c:pt idx="82">
                  <c:v>198</c:v>
                </c:pt>
                <c:pt idx="83">
                  <c:v>198</c:v>
                </c:pt>
                <c:pt idx="84">
                  <c:v>190</c:v>
                </c:pt>
                <c:pt idx="85">
                  <c:v>180</c:v>
                </c:pt>
                <c:pt idx="86">
                  <c:v>170</c:v>
                </c:pt>
                <c:pt idx="87">
                  <c:v>165</c:v>
                </c:pt>
                <c:pt idx="88">
                  <c:v>162</c:v>
                </c:pt>
                <c:pt idx="89">
                  <c:v>160</c:v>
                </c:pt>
                <c:pt idx="90">
                  <c:v>158</c:v>
                </c:pt>
                <c:pt idx="91">
                  <c:v>155</c:v>
                </c:pt>
                <c:pt idx="92">
                  <c:v>152</c:v>
                </c:pt>
                <c:pt idx="93">
                  <c:v>155</c:v>
                </c:pt>
                <c:pt idx="94">
                  <c:v>152</c:v>
                </c:pt>
                <c:pt idx="95">
                  <c:v>150</c:v>
                </c:pt>
                <c:pt idx="96">
                  <c:v>152</c:v>
                </c:pt>
                <c:pt idx="97">
                  <c:v>153</c:v>
                </c:pt>
                <c:pt idx="98">
                  <c:v>150</c:v>
                </c:pt>
                <c:pt idx="99">
                  <c:v>140</c:v>
                </c:pt>
                <c:pt idx="100">
                  <c:v>135</c:v>
                </c:pt>
                <c:pt idx="101">
                  <c:v>140</c:v>
                </c:pt>
                <c:pt idx="102">
                  <c:v>145</c:v>
                </c:pt>
              </c:numCache>
            </c:numRef>
          </c:yVal>
          <c:smooth val="0"/>
        </c:ser>
        <c:axId val="54005820"/>
        <c:axId val="16290333"/>
      </c:scatterChart>
      <c:valAx>
        <c:axId val="54005820"/>
        <c:scaling>
          <c:orientation val="minMax"/>
          <c:max val="3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0333"/>
        <c:crosses val="autoZero"/>
        <c:crossBetween val="midCat"/>
        <c:dispUnits/>
        <c:majorUnit val="5000"/>
        <c:minorUnit val="1000"/>
      </c:valAx>
      <c:valAx>
        <c:axId val="1629033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0.58125</cdr:y>
    </cdr:from>
    <cdr:to>
      <cdr:x>0.03875</cdr:x>
      <cdr:y>0.94275</cdr:y>
    </cdr:to>
    <cdr:sp>
      <cdr:nvSpPr>
        <cdr:cNvPr id="1" name="Line 1"/>
        <cdr:cNvSpPr>
          <a:spLocks/>
        </cdr:cNvSpPr>
      </cdr:nvSpPr>
      <cdr:spPr>
        <a:xfrm>
          <a:off x="352425" y="33051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0.5145</cdr:y>
    </cdr:from>
    <cdr:to>
      <cdr:x>0.1515</cdr:x>
      <cdr:y>0.944</cdr:y>
    </cdr:to>
    <cdr:sp>
      <cdr:nvSpPr>
        <cdr:cNvPr id="2" name="Line 40"/>
        <cdr:cNvSpPr>
          <a:spLocks/>
        </cdr:cNvSpPr>
      </cdr:nvSpPr>
      <cdr:spPr>
        <a:xfrm>
          <a:off x="1400175" y="29241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0.5205</cdr:y>
    </cdr:from>
    <cdr:to>
      <cdr:x>0.43325</cdr:x>
      <cdr:y>0.9525</cdr:y>
    </cdr:to>
    <cdr:sp>
      <cdr:nvSpPr>
        <cdr:cNvPr id="3" name="Line 44"/>
        <cdr:cNvSpPr>
          <a:spLocks/>
        </cdr:cNvSpPr>
      </cdr:nvSpPr>
      <cdr:spPr>
        <a:xfrm>
          <a:off x="4019550" y="29622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0.49475</cdr:y>
    </cdr:from>
    <cdr:to>
      <cdr:x>0.39325</cdr:x>
      <cdr:y>0.49475</cdr:y>
    </cdr:to>
    <cdr:sp>
      <cdr:nvSpPr>
        <cdr:cNvPr id="4" name="Line 46"/>
        <cdr:cNvSpPr>
          <a:spLocks/>
        </cdr:cNvSpPr>
      </cdr:nvSpPr>
      <cdr:spPr>
        <a:xfrm>
          <a:off x="36480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</cdr:x>
      <cdr:y>0.5095</cdr:y>
    </cdr:from>
    <cdr:to>
      <cdr:x>0.95</cdr:x>
      <cdr:y>0.93675</cdr:y>
    </cdr:to>
    <cdr:sp>
      <cdr:nvSpPr>
        <cdr:cNvPr id="5" name="Line 48"/>
        <cdr:cNvSpPr>
          <a:spLocks/>
        </cdr:cNvSpPr>
      </cdr:nvSpPr>
      <cdr:spPr>
        <a:xfrm>
          <a:off x="8829675" y="28956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0.526</cdr:y>
    </cdr:from>
    <cdr:to>
      <cdr:x>0.687</cdr:x>
      <cdr:y>0.94875</cdr:y>
    </cdr:to>
    <cdr:sp>
      <cdr:nvSpPr>
        <cdr:cNvPr id="6" name="Egyenes összekötő 22"/>
        <cdr:cNvSpPr>
          <a:spLocks/>
        </cdr:cNvSpPr>
      </cdr:nvSpPr>
      <cdr:spPr>
        <a:xfrm rot="5400000">
          <a:off x="6381750" y="29908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0.7045</cdr:y>
    </cdr:from>
    <cdr:to>
      <cdr:x>0.16475</cdr:x>
      <cdr:y>0.9445</cdr:y>
    </cdr:to>
    <cdr:sp>
      <cdr:nvSpPr>
        <cdr:cNvPr id="7" name="Szövegdoboz 23"/>
        <cdr:cNvSpPr txBox="1">
          <a:spLocks noChangeArrowheads="1"/>
        </cdr:cNvSpPr>
      </cdr:nvSpPr>
      <cdr:spPr>
        <a:xfrm rot="16200000">
          <a:off x="1152525" y="4010025"/>
          <a:ext cx="371475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Újvárfalva, központ</a:t>
          </a:r>
        </a:p>
      </cdr:txBody>
    </cdr:sp>
  </cdr:relSizeAnchor>
  <cdr:relSizeAnchor xmlns:cdr="http://schemas.openxmlformats.org/drawingml/2006/chartDrawing">
    <cdr:from>
      <cdr:x>0.285</cdr:x>
      <cdr:y>0.71325</cdr:y>
    </cdr:from>
    <cdr:to>
      <cdr:x>0.38475</cdr:x>
      <cdr:y>0.9445</cdr:y>
    </cdr:to>
    <cdr:sp>
      <cdr:nvSpPr>
        <cdr:cNvPr id="8" name="Szövegdoboz 26"/>
        <cdr:cNvSpPr txBox="1">
          <a:spLocks noChangeArrowheads="1"/>
        </cdr:cNvSpPr>
      </cdr:nvSpPr>
      <cdr:spPr>
        <a:xfrm rot="16200000">
          <a:off x="2647950" y="4057650"/>
          <a:ext cx="9239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0.69075</cdr:y>
    </cdr:from>
    <cdr:to>
      <cdr:x>0.439</cdr:x>
      <cdr:y>0.96</cdr:y>
    </cdr:to>
    <cdr:sp>
      <cdr:nvSpPr>
        <cdr:cNvPr id="9" name="Szövegdoboz 27"/>
        <cdr:cNvSpPr txBox="1">
          <a:spLocks noChangeArrowheads="1"/>
        </cdr:cNvSpPr>
      </cdr:nvSpPr>
      <cdr:spPr>
        <a:xfrm rot="16200000">
          <a:off x="3762375" y="3933825"/>
          <a:ext cx="31432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Kisvasút, Felsőkak végállomás</a:t>
          </a:r>
        </a:p>
      </cdr:txBody>
    </cdr:sp>
  </cdr:relSizeAnchor>
  <cdr:relSizeAnchor xmlns:cdr="http://schemas.openxmlformats.org/drawingml/2006/chartDrawing">
    <cdr:from>
      <cdr:x>0.50425</cdr:x>
      <cdr:y>0.72725</cdr:y>
    </cdr:from>
    <cdr:to>
      <cdr:x>0.604</cdr:x>
      <cdr:y>0.93725</cdr:y>
    </cdr:to>
    <cdr:sp>
      <cdr:nvSpPr>
        <cdr:cNvPr id="10" name="Szövegdoboz 28"/>
        <cdr:cNvSpPr txBox="1">
          <a:spLocks noChangeArrowheads="1"/>
        </cdr:cNvSpPr>
      </cdr:nvSpPr>
      <cdr:spPr>
        <a:xfrm rot="16200000">
          <a:off x="4686300" y="4133850"/>
          <a:ext cx="92392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</cdr:x>
      <cdr:y>0.724</cdr:y>
    </cdr:from>
    <cdr:to>
      <cdr:x>0.69625</cdr:x>
      <cdr:y>0.96</cdr:y>
    </cdr:to>
    <cdr:sp>
      <cdr:nvSpPr>
        <cdr:cNvPr id="11" name="Szövegdoboz 29"/>
        <cdr:cNvSpPr txBox="1">
          <a:spLocks noChangeArrowheads="1"/>
        </cdr:cNvSpPr>
      </cdr:nvSpPr>
      <cdr:spPr>
        <a:xfrm rot="16200000">
          <a:off x="6134100" y="4114800"/>
          <a:ext cx="33337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Mesztegnyő, Faluház</a:t>
          </a:r>
        </a:p>
      </cdr:txBody>
    </cdr:sp>
  </cdr:relSizeAnchor>
  <cdr:relSizeAnchor xmlns:cdr="http://schemas.openxmlformats.org/drawingml/2006/chartDrawing">
    <cdr:from>
      <cdr:x>0.5825</cdr:x>
      <cdr:y>0.70325</cdr:y>
    </cdr:from>
    <cdr:to>
      <cdr:x>0.63475</cdr:x>
      <cdr:y>0.94075</cdr:y>
    </cdr:to>
    <cdr:sp>
      <cdr:nvSpPr>
        <cdr:cNvPr id="12" name="Szövegdoboz 30"/>
        <cdr:cNvSpPr txBox="1">
          <a:spLocks noChangeArrowheads="1"/>
        </cdr:cNvSpPr>
      </cdr:nvSpPr>
      <cdr:spPr>
        <a:xfrm rot="16200000" flipV="1">
          <a:off x="5410200" y="4000500"/>
          <a:ext cx="485775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-0.005</cdr:x>
      <cdr:y>-0.0095</cdr:y>
    </cdr:from>
    <cdr:to>
      <cdr:x>-0.002</cdr:x>
      <cdr:y>-0.006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0.189</cdr:x>
      <cdr:y>0.60475</cdr:y>
    </cdr:from>
    <cdr:to>
      <cdr:x>0.298</cdr:x>
      <cdr:y>0.94725</cdr:y>
    </cdr:to>
    <cdr:sp>
      <cdr:nvSpPr>
        <cdr:cNvPr id="14" name="Szövegdoboz 14"/>
        <cdr:cNvSpPr txBox="1">
          <a:spLocks noChangeArrowheads="1"/>
        </cdr:cNvSpPr>
      </cdr:nvSpPr>
      <cdr:spPr>
        <a:xfrm rot="16200000">
          <a:off x="1752600" y="3438525"/>
          <a:ext cx="1009650" cy="1952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0.2365</cdr:x>
      <cdr:y>0.65675</cdr:y>
    </cdr:from>
    <cdr:to>
      <cdr:x>0.2655</cdr:x>
      <cdr:y>0.94925</cdr:y>
    </cdr:to>
    <cdr:sp>
      <cdr:nvSpPr>
        <cdr:cNvPr id="15" name="Szövegdoboz 15"/>
        <cdr:cNvSpPr txBox="1">
          <a:spLocks noChangeArrowheads="1"/>
        </cdr:cNvSpPr>
      </cdr:nvSpPr>
      <cdr:spPr>
        <a:xfrm rot="16200000">
          <a:off x="2190750" y="3733800"/>
          <a:ext cx="266700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0.6125</cdr:y>
    </cdr:from>
    <cdr:to>
      <cdr:x>0.39225</cdr:x>
      <cdr:y>0.962</cdr:y>
    </cdr:to>
    <cdr:sp>
      <cdr:nvSpPr>
        <cdr:cNvPr id="16" name="Szövegdoboz 16"/>
        <cdr:cNvSpPr txBox="1">
          <a:spLocks noChangeArrowheads="1"/>
        </cdr:cNvSpPr>
      </cdr:nvSpPr>
      <cdr:spPr>
        <a:xfrm rot="16200000">
          <a:off x="3343275" y="3486150"/>
          <a:ext cx="295275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0.92025</cdr:x>
      <cdr:y>0.74925</cdr:y>
    </cdr:from>
    <cdr:to>
      <cdr:x>0.95475</cdr:x>
      <cdr:y>0.9485</cdr:y>
    </cdr:to>
    <cdr:sp>
      <cdr:nvSpPr>
        <cdr:cNvPr id="17" name="Szövegdoboz 17"/>
        <cdr:cNvSpPr txBox="1">
          <a:spLocks noChangeArrowheads="1"/>
        </cdr:cNvSpPr>
      </cdr:nvSpPr>
      <cdr:spPr>
        <a:xfrm rot="16200000">
          <a:off x="8553450" y="4267200"/>
          <a:ext cx="32385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Nagyszakácsi, főutca</a:t>
          </a:r>
        </a:p>
      </cdr:txBody>
    </cdr:sp>
  </cdr:relSizeAnchor>
  <cdr:relSizeAnchor xmlns:cdr="http://schemas.openxmlformats.org/drawingml/2006/chartDrawing">
    <cdr:from>
      <cdr:x>0.013</cdr:x>
      <cdr:y>0.8145</cdr:y>
    </cdr:from>
    <cdr:to>
      <cdr:x>0.0575</cdr:x>
      <cdr:y>0.94325</cdr:y>
    </cdr:to>
    <cdr:sp>
      <cdr:nvSpPr>
        <cdr:cNvPr id="18" name="Szövegdoboz 18"/>
        <cdr:cNvSpPr txBox="1">
          <a:spLocks noChangeArrowheads="1"/>
        </cdr:cNvSpPr>
      </cdr:nvSpPr>
      <cdr:spPr>
        <a:xfrm rot="16200000">
          <a:off x="114300" y="4638675"/>
          <a:ext cx="4095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Somogysárd, központ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27825" y="83223735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7"/>
  <sheetViews>
    <sheetView zoomScalePageLayoutView="0" workbookViewId="0" topLeftCell="A67">
      <selection activeCell="F107" sqref="F107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6" t="s">
        <v>0</v>
      </c>
      <c r="B2" s="7" t="s">
        <v>1</v>
      </c>
      <c r="C2" s="7" t="s">
        <v>2</v>
      </c>
      <c r="D2" s="8" t="s">
        <v>3</v>
      </c>
      <c r="E2" s="18" t="s">
        <v>4</v>
      </c>
      <c r="F2" s="16" t="s">
        <v>8</v>
      </c>
      <c r="G2" s="15" t="s">
        <v>7</v>
      </c>
      <c r="H2" s="9" t="s">
        <v>5</v>
      </c>
    </row>
    <row r="3" spans="1:8" ht="12.75" customHeight="1" thickBot="1">
      <c r="A3" s="17" t="s">
        <v>6</v>
      </c>
      <c r="B3" s="10"/>
      <c r="C3" s="10"/>
      <c r="D3" s="11"/>
      <c r="E3" s="19" t="s">
        <v>6</v>
      </c>
      <c r="F3" s="13" t="s">
        <v>6</v>
      </c>
      <c r="G3" s="13" t="s">
        <v>6</v>
      </c>
      <c r="H3" s="12"/>
    </row>
    <row r="4" spans="1:8" ht="12.75">
      <c r="A4" s="3">
        <v>175</v>
      </c>
      <c r="B4" s="1">
        <v>182</v>
      </c>
      <c r="C4" s="1">
        <v>956</v>
      </c>
      <c r="D4" s="2">
        <v>0</v>
      </c>
      <c r="E4" s="20">
        <v>0</v>
      </c>
      <c r="F4" s="5">
        <f aca="true" t="shared" si="0" ref="F4:F51">IF(A4-A5&gt;0,A4-A5,0)</f>
        <v>5</v>
      </c>
      <c r="G4" s="14">
        <f aca="true" t="shared" si="1" ref="G4:G51">IF(A5-A4&gt;0,A5-A4,0)</f>
        <v>0</v>
      </c>
      <c r="H4" s="4" t="s">
        <v>9</v>
      </c>
    </row>
    <row r="5" spans="1:8" ht="12.75">
      <c r="A5" s="3">
        <v>170</v>
      </c>
      <c r="B5" s="1">
        <v>166</v>
      </c>
      <c r="C5" s="1">
        <v>887</v>
      </c>
      <c r="D5" s="2">
        <f>SQRT((B5-B4)*(B5-B4)+(C5-C4)*(C5-C4))</f>
        <v>70.83078426785913</v>
      </c>
      <c r="E5" s="20">
        <f>SUM(D$4:D5)*1000/195</f>
        <v>363.2347911172263</v>
      </c>
      <c r="F5" s="5">
        <f t="shared" si="0"/>
        <v>0</v>
      </c>
      <c r="G5" s="14">
        <f t="shared" si="1"/>
        <v>0</v>
      </c>
      <c r="H5" s="4"/>
    </row>
    <row r="6" spans="1:8" ht="12.75">
      <c r="A6" s="3">
        <v>170</v>
      </c>
      <c r="B6" s="1">
        <v>109</v>
      </c>
      <c r="C6" s="1">
        <v>861</v>
      </c>
      <c r="D6" s="2">
        <f aca="true" t="shared" si="2" ref="D6:D85">SQRT((B6-B5)*(B6-B5)+(C6-C5)*(C6-C5))</f>
        <v>62.64982043070834</v>
      </c>
      <c r="E6" s="20">
        <f>SUM(D$4:D6)*1000/195</f>
        <v>684.5159215311153</v>
      </c>
      <c r="F6" s="5">
        <f t="shared" si="0"/>
        <v>0</v>
      </c>
      <c r="G6" s="14">
        <f t="shared" si="1"/>
        <v>0</v>
      </c>
      <c r="H6" s="4"/>
    </row>
    <row r="7" spans="1:8" ht="12.75">
      <c r="A7" s="3">
        <v>170</v>
      </c>
      <c r="B7" s="1">
        <v>997</v>
      </c>
      <c r="C7" s="1">
        <v>1370</v>
      </c>
      <c r="D7" s="2">
        <v>0</v>
      </c>
      <c r="E7" s="20">
        <f>SUM(D$4:D7)*1000/195</f>
        <v>684.5159215311153</v>
      </c>
      <c r="F7" s="5">
        <f t="shared" si="0"/>
        <v>10</v>
      </c>
      <c r="G7" s="14">
        <f t="shared" si="1"/>
        <v>0</v>
      </c>
      <c r="H7" s="4"/>
    </row>
    <row r="8" spans="1:8" ht="12.75">
      <c r="A8" s="3">
        <v>160</v>
      </c>
      <c r="B8" s="1">
        <v>904</v>
      </c>
      <c r="C8" s="1">
        <v>1203</v>
      </c>
      <c r="D8" s="2">
        <f t="shared" si="2"/>
        <v>191.14915641979695</v>
      </c>
      <c r="E8" s="20">
        <f>SUM(D$4:D8)*1000/195</f>
        <v>1664.768005735202</v>
      </c>
      <c r="F8" s="5">
        <f t="shared" si="0"/>
        <v>5</v>
      </c>
      <c r="G8" s="14">
        <f t="shared" si="1"/>
        <v>0</v>
      </c>
      <c r="H8" s="4"/>
    </row>
    <row r="9" spans="1:8" ht="12.75">
      <c r="A9" s="3">
        <v>155</v>
      </c>
      <c r="B9" s="1">
        <v>897</v>
      </c>
      <c r="C9" s="1">
        <v>1178</v>
      </c>
      <c r="D9" s="2">
        <f t="shared" si="2"/>
        <v>25.96150997149434</v>
      </c>
      <c r="E9" s="20">
        <f>SUM(D$4:D9)*1000/195</f>
        <v>1797.9039543069682</v>
      </c>
      <c r="F9" s="5">
        <f t="shared" si="0"/>
        <v>5</v>
      </c>
      <c r="G9" s="14">
        <f t="shared" si="1"/>
        <v>0</v>
      </c>
      <c r="H9" s="4"/>
    </row>
    <row r="10" spans="1:8" ht="12.75">
      <c r="A10" s="3">
        <v>150</v>
      </c>
      <c r="B10" s="1">
        <v>862</v>
      </c>
      <c r="C10" s="1">
        <v>1140</v>
      </c>
      <c r="D10" s="2">
        <f t="shared" si="2"/>
        <v>51.66236541235796</v>
      </c>
      <c r="E10" s="20">
        <f>SUM(D$4:D10)*1000/195</f>
        <v>2062.8391615498294</v>
      </c>
      <c r="F10" s="5">
        <f t="shared" si="0"/>
        <v>0</v>
      </c>
      <c r="G10" s="14">
        <f t="shared" si="1"/>
        <v>2</v>
      </c>
      <c r="H10" s="4"/>
    </row>
    <row r="11" spans="1:8" ht="12.75">
      <c r="A11" s="3">
        <v>152</v>
      </c>
      <c r="B11" s="1">
        <v>831</v>
      </c>
      <c r="C11" s="1">
        <v>1026</v>
      </c>
      <c r="D11" s="2">
        <f t="shared" si="2"/>
        <v>118.1397477566293</v>
      </c>
      <c r="E11" s="20">
        <f>SUM(D$4:D11)*1000/195</f>
        <v>2668.6840218402363</v>
      </c>
      <c r="F11" s="5">
        <f t="shared" si="0"/>
        <v>2</v>
      </c>
      <c r="G11" s="14">
        <f t="shared" si="1"/>
        <v>0</v>
      </c>
      <c r="H11" s="4"/>
    </row>
    <row r="12" spans="1:8" ht="12.75">
      <c r="A12" s="3">
        <v>150</v>
      </c>
      <c r="B12" s="1">
        <v>808</v>
      </c>
      <c r="C12" s="1">
        <v>961</v>
      </c>
      <c r="D12" s="2">
        <f t="shared" si="2"/>
        <v>68.9492567037528</v>
      </c>
      <c r="E12" s="20">
        <f>SUM(D$4:D12)*1000/195</f>
        <v>3022.2699536543532</v>
      </c>
      <c r="F12" s="5">
        <f t="shared" si="0"/>
        <v>0</v>
      </c>
      <c r="G12" s="14">
        <f t="shared" si="1"/>
        <v>2</v>
      </c>
      <c r="H12" s="4"/>
    </row>
    <row r="13" spans="1:8" ht="12.75">
      <c r="A13" s="3">
        <v>152</v>
      </c>
      <c r="B13" s="1">
        <v>798</v>
      </c>
      <c r="C13" s="1">
        <v>895</v>
      </c>
      <c r="D13" s="2">
        <f t="shared" si="2"/>
        <v>66.75327707311455</v>
      </c>
      <c r="E13" s="20">
        <f>SUM(D$4:D13)*1000/195</f>
        <v>3364.594451465197</v>
      </c>
      <c r="F13" s="5">
        <f t="shared" si="0"/>
        <v>0</v>
      </c>
      <c r="G13" s="14">
        <f t="shared" si="1"/>
        <v>0</v>
      </c>
      <c r="H13" s="4"/>
    </row>
    <row r="14" spans="1:8" ht="12.75">
      <c r="A14" s="3">
        <v>152</v>
      </c>
      <c r="B14" s="1">
        <v>772</v>
      </c>
      <c r="C14" s="1">
        <v>895</v>
      </c>
      <c r="D14" s="2">
        <f t="shared" si="2"/>
        <v>26</v>
      </c>
      <c r="E14" s="20">
        <f>SUM(D$4:D14)*1000/195</f>
        <v>3497.92778479853</v>
      </c>
      <c r="F14" s="5">
        <f t="shared" si="0"/>
        <v>2</v>
      </c>
      <c r="G14" s="14">
        <f t="shared" si="1"/>
        <v>0</v>
      </c>
      <c r="H14" s="4"/>
    </row>
    <row r="15" spans="1:8" ht="12.75">
      <c r="A15" s="3">
        <v>150</v>
      </c>
      <c r="B15" s="1">
        <v>758</v>
      </c>
      <c r="C15" s="1">
        <v>901</v>
      </c>
      <c r="D15" s="2">
        <f t="shared" si="2"/>
        <v>15.231546211727817</v>
      </c>
      <c r="E15" s="20">
        <f>SUM(D$4:D15)*1000/195</f>
        <v>3576.0382781920057</v>
      </c>
      <c r="F15" s="5">
        <f t="shared" si="0"/>
        <v>0</v>
      </c>
      <c r="G15" s="14">
        <f t="shared" si="1"/>
        <v>5</v>
      </c>
      <c r="H15" s="4"/>
    </row>
    <row r="16" spans="1:8" ht="12.75">
      <c r="A16" s="3">
        <v>155</v>
      </c>
      <c r="B16" s="1">
        <v>730</v>
      </c>
      <c r="C16" s="1">
        <v>896</v>
      </c>
      <c r="D16" s="2">
        <f t="shared" si="2"/>
        <v>28.442925306655784</v>
      </c>
      <c r="E16" s="20">
        <f>SUM(D$4:D16)*1000/195</f>
        <v>3721.8994336107535</v>
      </c>
      <c r="F16" s="5">
        <f t="shared" si="0"/>
        <v>0</v>
      </c>
      <c r="G16" s="14">
        <f t="shared" si="1"/>
        <v>0</v>
      </c>
      <c r="H16" s="4"/>
    </row>
    <row r="17" spans="1:8" ht="12.75">
      <c r="A17" s="3">
        <v>155</v>
      </c>
      <c r="B17" s="1">
        <v>708</v>
      </c>
      <c r="C17" s="1">
        <v>873</v>
      </c>
      <c r="D17" s="2">
        <f t="shared" si="2"/>
        <v>31.827660925679098</v>
      </c>
      <c r="E17" s="20">
        <f>SUM(D$4:D17)*1000/195</f>
        <v>3885.118207588595</v>
      </c>
      <c r="F17" s="5">
        <f t="shared" si="0"/>
        <v>0</v>
      </c>
      <c r="G17" s="14">
        <f t="shared" si="1"/>
        <v>0</v>
      </c>
      <c r="H17" s="4" t="s">
        <v>10</v>
      </c>
    </row>
    <row r="18" spans="1:8" ht="12.75">
      <c r="A18" s="3">
        <v>155</v>
      </c>
      <c r="B18" s="1">
        <v>690</v>
      </c>
      <c r="C18" s="1">
        <v>810</v>
      </c>
      <c r="D18" s="2">
        <f t="shared" si="2"/>
        <v>65.52098900352466</v>
      </c>
      <c r="E18" s="20">
        <f>SUM(D$4:D18)*1000/195</f>
        <v>4221.123279401541</v>
      </c>
      <c r="F18" s="5">
        <f t="shared" si="0"/>
        <v>3</v>
      </c>
      <c r="G18" s="14">
        <f t="shared" si="1"/>
        <v>0</v>
      </c>
      <c r="H18" s="4"/>
    </row>
    <row r="19" spans="1:8" ht="12.75">
      <c r="A19" s="3">
        <v>152</v>
      </c>
      <c r="B19" s="1">
        <v>651</v>
      </c>
      <c r="C19" s="1">
        <v>819</v>
      </c>
      <c r="D19" s="2">
        <f t="shared" si="2"/>
        <v>40.024992192379</v>
      </c>
      <c r="E19" s="20">
        <f>SUM(D$4:D19)*1000/195</f>
        <v>4426.379649618871</v>
      </c>
      <c r="F19" s="5">
        <f t="shared" si="0"/>
        <v>2</v>
      </c>
      <c r="G19" s="14">
        <f t="shared" si="1"/>
        <v>0</v>
      </c>
      <c r="H19" s="4"/>
    </row>
    <row r="20" spans="1:8" ht="12.75">
      <c r="A20" s="3">
        <v>150</v>
      </c>
      <c r="B20" s="1">
        <v>607</v>
      </c>
      <c r="C20" s="1">
        <v>815</v>
      </c>
      <c r="D20" s="2">
        <f t="shared" si="2"/>
        <v>44.181444068749045</v>
      </c>
      <c r="E20" s="20">
        <f>SUM(D$4:D20)*1000/195</f>
        <v>4652.951157663738</v>
      </c>
      <c r="F20" s="5">
        <f t="shared" si="0"/>
        <v>0</v>
      </c>
      <c r="G20" s="14">
        <f t="shared" si="1"/>
        <v>5</v>
      </c>
      <c r="H20" s="4"/>
    </row>
    <row r="21" spans="1:8" ht="12.75">
      <c r="A21" s="3">
        <v>155</v>
      </c>
      <c r="B21" s="1">
        <v>498</v>
      </c>
      <c r="C21" s="1">
        <v>810</v>
      </c>
      <c r="D21" s="2">
        <f t="shared" si="2"/>
        <v>109.1146186356347</v>
      </c>
      <c r="E21" s="20">
        <f>SUM(D$4:D21)*1000/195</f>
        <v>5212.513304513146</v>
      </c>
      <c r="F21" s="5">
        <f t="shared" si="0"/>
        <v>2</v>
      </c>
      <c r="G21" s="14">
        <f t="shared" si="1"/>
        <v>0</v>
      </c>
      <c r="H21" s="4"/>
    </row>
    <row r="22" spans="1:8" ht="12.75">
      <c r="A22" s="3">
        <v>153</v>
      </c>
      <c r="B22" s="1">
        <v>399</v>
      </c>
      <c r="C22" s="1">
        <v>824</v>
      </c>
      <c r="D22" s="2">
        <f t="shared" si="2"/>
        <v>99.98499887483122</v>
      </c>
      <c r="E22" s="20">
        <f>SUM(D$4:D22)*1000/195</f>
        <v>5725.256888486639</v>
      </c>
      <c r="F22" s="5">
        <f t="shared" si="0"/>
        <v>3</v>
      </c>
      <c r="G22" s="14">
        <f t="shared" si="1"/>
        <v>0</v>
      </c>
      <c r="H22" s="4"/>
    </row>
    <row r="23" spans="1:8" ht="12.75">
      <c r="A23" s="3">
        <v>150</v>
      </c>
      <c r="B23" s="1">
        <v>366</v>
      </c>
      <c r="C23" s="1">
        <v>648</v>
      </c>
      <c r="D23" s="2">
        <f t="shared" si="2"/>
        <v>179.06702655709677</v>
      </c>
      <c r="E23" s="20">
        <f>SUM(D$4:D23)*1000/195</f>
        <v>6643.549332369187</v>
      </c>
      <c r="F23" s="5">
        <f t="shared" si="0"/>
        <v>0</v>
      </c>
      <c r="G23" s="14">
        <f t="shared" si="1"/>
        <v>0</v>
      </c>
      <c r="H23" s="4"/>
    </row>
    <row r="24" spans="1:8" ht="12.75">
      <c r="A24" s="3">
        <v>150</v>
      </c>
      <c r="B24" s="1">
        <v>328</v>
      </c>
      <c r="C24" s="1">
        <v>650</v>
      </c>
      <c r="D24" s="2">
        <f t="shared" si="2"/>
        <v>38.05259518088089</v>
      </c>
      <c r="E24" s="20">
        <f>SUM(D$4:D24)*1000/195</f>
        <v>6838.690846117293</v>
      </c>
      <c r="F24" s="5">
        <f t="shared" si="0"/>
        <v>0</v>
      </c>
      <c r="G24" s="14">
        <f t="shared" si="1"/>
        <v>0</v>
      </c>
      <c r="H24" s="4"/>
    </row>
    <row r="25" spans="1:8" ht="12.75">
      <c r="A25" s="3">
        <v>150</v>
      </c>
      <c r="B25" s="1">
        <v>329</v>
      </c>
      <c r="C25" s="1">
        <v>642</v>
      </c>
      <c r="D25" s="2">
        <f t="shared" si="2"/>
        <v>8.06225774829855</v>
      </c>
      <c r="E25" s="20">
        <f>SUM(D$4:D25)*1000/195</f>
        <v>6880.035757647031</v>
      </c>
      <c r="F25" s="5">
        <f t="shared" si="0"/>
        <v>2</v>
      </c>
      <c r="G25" s="14">
        <f t="shared" si="1"/>
        <v>0</v>
      </c>
      <c r="H25" s="4"/>
    </row>
    <row r="26" spans="1:8" ht="12.75">
      <c r="A26" s="3">
        <v>148</v>
      </c>
      <c r="B26" s="1">
        <v>282</v>
      </c>
      <c r="C26" s="1">
        <v>647</v>
      </c>
      <c r="D26" s="2">
        <f t="shared" si="2"/>
        <v>47.265209192385896</v>
      </c>
      <c r="E26" s="20">
        <f>SUM(D$4:D26)*1000/195</f>
        <v>7122.421445813113</v>
      </c>
      <c r="F26" s="5">
        <f t="shared" si="0"/>
        <v>0</v>
      </c>
      <c r="G26" s="14">
        <f t="shared" si="1"/>
        <v>0</v>
      </c>
      <c r="H26" s="4"/>
    </row>
    <row r="27" spans="1:8" ht="12.75">
      <c r="A27" s="21">
        <v>148</v>
      </c>
      <c r="B27" s="22">
        <v>270</v>
      </c>
      <c r="C27" s="22">
        <v>640</v>
      </c>
      <c r="D27" s="2">
        <f t="shared" si="2"/>
        <v>13.892443989449804</v>
      </c>
      <c r="E27" s="20">
        <f>SUM(D$4:D27)*1000/195</f>
        <v>7193.664748323111</v>
      </c>
      <c r="F27" s="5">
        <f t="shared" si="0"/>
        <v>0</v>
      </c>
      <c r="G27" s="14">
        <f t="shared" si="1"/>
        <v>2</v>
      </c>
      <c r="H27" s="25"/>
    </row>
    <row r="28" spans="1:8" ht="12.75">
      <c r="A28" s="21">
        <v>150</v>
      </c>
      <c r="B28" s="22">
        <v>207</v>
      </c>
      <c r="C28" s="22">
        <v>634</v>
      </c>
      <c r="D28" s="2">
        <f t="shared" si="2"/>
        <v>63.28506932918696</v>
      </c>
      <c r="E28" s="20">
        <f>SUM(D$4:D28)*1000/195</f>
        <v>7518.203565395865</v>
      </c>
      <c r="F28" s="5">
        <f t="shared" si="0"/>
        <v>3</v>
      </c>
      <c r="G28" s="14">
        <f t="shared" si="1"/>
        <v>0</v>
      </c>
      <c r="H28" s="25"/>
    </row>
    <row r="29" spans="1:8" ht="12.75">
      <c r="A29" s="21">
        <v>147</v>
      </c>
      <c r="B29" s="22">
        <v>186</v>
      </c>
      <c r="C29" s="22">
        <v>623</v>
      </c>
      <c r="D29" s="2">
        <f t="shared" si="2"/>
        <v>23.706539182259394</v>
      </c>
      <c r="E29" s="20">
        <f>SUM(D$4:D29)*1000/195</f>
        <v>7639.775561202322</v>
      </c>
      <c r="F29" s="5">
        <f t="shared" si="0"/>
        <v>0</v>
      </c>
      <c r="G29" s="14">
        <f t="shared" si="1"/>
        <v>1</v>
      </c>
      <c r="H29" s="25"/>
    </row>
    <row r="30" spans="1:8" ht="12.75">
      <c r="A30" s="21">
        <v>148</v>
      </c>
      <c r="B30" s="22">
        <v>176</v>
      </c>
      <c r="C30" s="22">
        <v>524</v>
      </c>
      <c r="D30" s="2">
        <f t="shared" si="2"/>
        <v>99.50376877284599</v>
      </c>
      <c r="E30" s="20">
        <f>SUM(D$4:D30)*1000/195</f>
        <v>8150.051298498967</v>
      </c>
      <c r="F30" s="5">
        <f t="shared" si="0"/>
        <v>0</v>
      </c>
      <c r="G30" s="14">
        <f t="shared" si="1"/>
        <v>0</v>
      </c>
      <c r="H30" s="25"/>
    </row>
    <row r="31" spans="1:8" ht="12.75">
      <c r="A31" s="21">
        <v>148</v>
      </c>
      <c r="B31" s="22">
        <v>168</v>
      </c>
      <c r="C31" s="22">
        <v>509</v>
      </c>
      <c r="D31" s="2">
        <f t="shared" si="2"/>
        <v>17</v>
      </c>
      <c r="E31" s="20">
        <f>SUM(D$4:D31)*1000/195</f>
        <v>8237.230785678456</v>
      </c>
      <c r="F31" s="5">
        <f t="shared" si="0"/>
        <v>3</v>
      </c>
      <c r="G31" s="14">
        <f t="shared" si="1"/>
        <v>0</v>
      </c>
      <c r="H31" s="25"/>
    </row>
    <row r="32" spans="1:8" ht="12.75">
      <c r="A32" s="21">
        <v>145</v>
      </c>
      <c r="B32" s="22">
        <v>173</v>
      </c>
      <c r="C32" s="22">
        <v>432</v>
      </c>
      <c r="D32" s="2">
        <f t="shared" si="2"/>
        <v>77.1621668954417</v>
      </c>
      <c r="E32" s="20">
        <f>SUM(D$4:D32)*1000/195</f>
        <v>8632.93420565508</v>
      </c>
      <c r="F32" s="5">
        <f t="shared" si="0"/>
        <v>0</v>
      </c>
      <c r="G32" s="14">
        <f t="shared" si="1"/>
        <v>0</v>
      </c>
      <c r="H32" s="25"/>
    </row>
    <row r="33" spans="1:8" ht="12.75">
      <c r="A33" s="21">
        <v>145</v>
      </c>
      <c r="B33" s="22">
        <v>161</v>
      </c>
      <c r="C33" s="22">
        <v>380</v>
      </c>
      <c r="D33" s="2">
        <f t="shared" si="2"/>
        <v>53.36665625650534</v>
      </c>
      <c r="E33" s="20">
        <f>SUM(D$4:D33)*1000/195</f>
        <v>8906.60936594485</v>
      </c>
      <c r="F33" s="5">
        <f t="shared" si="0"/>
        <v>2</v>
      </c>
      <c r="G33" s="14">
        <f t="shared" si="1"/>
        <v>0</v>
      </c>
      <c r="H33" s="25"/>
    </row>
    <row r="34" spans="1:8" ht="12.75">
      <c r="A34" s="21">
        <v>143</v>
      </c>
      <c r="B34" s="22">
        <v>129</v>
      </c>
      <c r="C34" s="22">
        <v>383</v>
      </c>
      <c r="D34" s="2">
        <f t="shared" si="2"/>
        <v>32.14031735997639</v>
      </c>
      <c r="E34" s="20">
        <f>SUM(D$4:D34)*1000/195</f>
        <v>9071.431506252422</v>
      </c>
      <c r="F34" s="5">
        <f t="shared" si="0"/>
        <v>0</v>
      </c>
      <c r="G34" s="14">
        <f t="shared" si="1"/>
        <v>0</v>
      </c>
      <c r="H34" s="25"/>
    </row>
    <row r="35" spans="1:8" ht="12.75">
      <c r="A35" s="21">
        <v>143</v>
      </c>
      <c r="B35" s="22">
        <v>1048</v>
      </c>
      <c r="C35" s="22">
        <v>1140</v>
      </c>
      <c r="D35" s="2">
        <v>0</v>
      </c>
      <c r="E35" s="20">
        <f>SUM(D$4:D35)*1000/195</f>
        <v>9071.431506252422</v>
      </c>
      <c r="F35" s="5">
        <f t="shared" si="0"/>
        <v>3</v>
      </c>
      <c r="G35" s="14">
        <f t="shared" si="1"/>
        <v>0</v>
      </c>
      <c r="H35" s="25"/>
    </row>
    <row r="36" spans="1:8" ht="12.75">
      <c r="A36" s="21">
        <v>140</v>
      </c>
      <c r="B36" s="22">
        <v>881</v>
      </c>
      <c r="C36" s="22">
        <v>1145</v>
      </c>
      <c r="D36" s="2">
        <f t="shared" si="2"/>
        <v>167.0748335327616</v>
      </c>
      <c r="E36" s="20">
        <f>SUM(D$4:D36)*1000/195</f>
        <v>9928.225524369149</v>
      </c>
      <c r="F36" s="5">
        <f t="shared" si="0"/>
        <v>4</v>
      </c>
      <c r="G36" s="14">
        <f t="shared" si="1"/>
        <v>0</v>
      </c>
      <c r="H36" s="25"/>
    </row>
    <row r="37" spans="1:8" ht="12.75">
      <c r="A37" s="21">
        <v>136</v>
      </c>
      <c r="B37" s="22">
        <v>789</v>
      </c>
      <c r="C37" s="22">
        <v>1145</v>
      </c>
      <c r="D37" s="2">
        <f t="shared" si="2"/>
        <v>92</v>
      </c>
      <c r="E37" s="20">
        <f>SUM(D$4:D37)*1000/195</f>
        <v>10400.02039616402</v>
      </c>
      <c r="F37" s="5">
        <f t="shared" si="0"/>
        <v>0</v>
      </c>
      <c r="G37" s="14">
        <f t="shared" si="1"/>
        <v>9</v>
      </c>
      <c r="H37" s="25"/>
    </row>
    <row r="38" spans="1:8" ht="12.75">
      <c r="A38" s="21">
        <v>145</v>
      </c>
      <c r="B38" s="22">
        <v>720</v>
      </c>
      <c r="C38" s="22">
        <v>1143</v>
      </c>
      <c r="D38" s="2">
        <f t="shared" si="2"/>
        <v>69.02897942168927</v>
      </c>
      <c r="E38" s="20">
        <f>SUM(D$4:D38)*1000/195</f>
        <v>10754.015162429094</v>
      </c>
      <c r="F38" s="5">
        <f t="shared" si="0"/>
        <v>0</v>
      </c>
      <c r="G38" s="14">
        <f t="shared" si="1"/>
        <v>0</v>
      </c>
      <c r="H38" s="25"/>
    </row>
    <row r="39" spans="1:8" ht="12.75">
      <c r="A39" s="21">
        <v>145</v>
      </c>
      <c r="B39" s="22">
        <v>726</v>
      </c>
      <c r="C39" s="22">
        <v>1089</v>
      </c>
      <c r="D39" s="2">
        <f t="shared" si="2"/>
        <v>54.3323108288245</v>
      </c>
      <c r="E39" s="20">
        <f>SUM(D$4:D39)*1000/195</f>
        <v>11032.642397448708</v>
      </c>
      <c r="F39" s="5">
        <f t="shared" si="0"/>
        <v>5</v>
      </c>
      <c r="G39" s="14">
        <f t="shared" si="1"/>
        <v>0</v>
      </c>
      <c r="H39" s="25"/>
    </row>
    <row r="40" spans="1:8" ht="12.75">
      <c r="A40" s="21">
        <v>140</v>
      </c>
      <c r="B40" s="22">
        <v>740</v>
      </c>
      <c r="C40" s="22">
        <v>969</v>
      </c>
      <c r="D40" s="2">
        <f t="shared" si="2"/>
        <v>120.81390648431164</v>
      </c>
      <c r="E40" s="20">
        <f>SUM(D$4:D40)*1000/195</f>
        <v>11652.200892240047</v>
      </c>
      <c r="F40" s="5">
        <f t="shared" si="0"/>
        <v>2</v>
      </c>
      <c r="G40" s="14">
        <f t="shared" si="1"/>
        <v>0</v>
      </c>
      <c r="H40" s="25"/>
    </row>
    <row r="41" spans="1:8" ht="12.75">
      <c r="A41" s="21">
        <v>138</v>
      </c>
      <c r="B41" s="22">
        <v>744</v>
      </c>
      <c r="C41" s="22">
        <v>868</v>
      </c>
      <c r="D41" s="2">
        <f t="shared" si="2"/>
        <v>101.07917688624102</v>
      </c>
      <c r="E41" s="20">
        <f>SUM(D$4:D41)*1000/195</f>
        <v>12170.555645502822</v>
      </c>
      <c r="F41" s="5">
        <f t="shared" si="0"/>
        <v>3</v>
      </c>
      <c r="G41" s="14">
        <f t="shared" si="1"/>
        <v>0</v>
      </c>
      <c r="H41" s="25"/>
    </row>
    <row r="42" spans="1:8" ht="12.75">
      <c r="A42" s="21">
        <v>135</v>
      </c>
      <c r="B42" s="22">
        <v>719</v>
      </c>
      <c r="C42" s="22">
        <v>716</v>
      </c>
      <c r="D42" s="2">
        <f t="shared" si="2"/>
        <v>154.042202009709</v>
      </c>
      <c r="E42" s="20">
        <f>SUM(D$4:D42)*1000/195</f>
        <v>12960.515655809022</v>
      </c>
      <c r="F42" s="5">
        <f t="shared" si="0"/>
        <v>0</v>
      </c>
      <c r="G42" s="14">
        <f t="shared" si="1"/>
        <v>0</v>
      </c>
      <c r="H42" s="25"/>
    </row>
    <row r="43" spans="1:8" ht="12.75">
      <c r="A43" s="21">
        <v>135</v>
      </c>
      <c r="B43" s="22">
        <v>711</v>
      </c>
      <c r="C43" s="22">
        <v>626</v>
      </c>
      <c r="D43" s="2">
        <f t="shared" si="2"/>
        <v>90.35485598461214</v>
      </c>
      <c r="E43" s="20">
        <f>SUM(D$4:D43)*1000/195</f>
        <v>13423.873891627547</v>
      </c>
      <c r="F43" s="5">
        <f t="shared" si="0"/>
        <v>0</v>
      </c>
      <c r="G43" s="14">
        <f t="shared" si="1"/>
        <v>0</v>
      </c>
      <c r="H43" s="25"/>
    </row>
    <row r="44" spans="1:8" ht="12.75">
      <c r="A44" s="21">
        <v>135</v>
      </c>
      <c r="B44" s="22">
        <v>678</v>
      </c>
      <c r="C44" s="22">
        <v>626</v>
      </c>
      <c r="D44" s="2">
        <f t="shared" si="2"/>
        <v>33</v>
      </c>
      <c r="E44" s="20">
        <f>SUM(D$4:D44)*1000/195</f>
        <v>13593.104660858316</v>
      </c>
      <c r="F44" s="5">
        <f t="shared" si="0"/>
        <v>2</v>
      </c>
      <c r="G44" s="14">
        <f t="shared" si="1"/>
        <v>0</v>
      </c>
      <c r="H44" s="25" t="s">
        <v>11</v>
      </c>
    </row>
    <row r="45" spans="1:8" ht="12.75">
      <c r="A45" s="21">
        <v>133</v>
      </c>
      <c r="B45" s="22">
        <v>636</v>
      </c>
      <c r="C45" s="22">
        <v>633</v>
      </c>
      <c r="D45" s="2">
        <f t="shared" si="2"/>
        <v>42.579337712087536</v>
      </c>
      <c r="E45" s="20">
        <f>SUM(D$4:D45)*1000/195</f>
        <v>13811.46023886902</v>
      </c>
      <c r="F45" s="5">
        <f t="shared" si="0"/>
        <v>0</v>
      </c>
      <c r="G45" s="14">
        <f t="shared" si="1"/>
        <v>2</v>
      </c>
      <c r="H45" s="25"/>
    </row>
    <row r="46" spans="1:8" ht="12.75">
      <c r="A46" s="21">
        <v>135</v>
      </c>
      <c r="B46" s="22">
        <v>538</v>
      </c>
      <c r="C46" s="22">
        <v>657</v>
      </c>
      <c r="D46" s="2">
        <f t="shared" si="2"/>
        <v>100.89598604503551</v>
      </c>
      <c r="E46" s="20">
        <f>SUM(D$4:D46)*1000/195</f>
        <v>14328.875551920484</v>
      </c>
      <c r="F46" s="5">
        <f t="shared" si="0"/>
        <v>0</v>
      </c>
      <c r="G46" s="14">
        <f t="shared" si="1"/>
        <v>5</v>
      </c>
      <c r="H46" s="25"/>
    </row>
    <row r="47" spans="1:8" ht="12.75">
      <c r="A47" s="21">
        <v>140</v>
      </c>
      <c r="B47" s="22">
        <v>459</v>
      </c>
      <c r="C47" s="22">
        <v>673</v>
      </c>
      <c r="D47" s="2">
        <f t="shared" si="2"/>
        <v>80.60397012554654</v>
      </c>
      <c r="E47" s="20">
        <f>SUM(D$4:D47)*1000/195</f>
        <v>14742.229244872005</v>
      </c>
      <c r="F47" s="5">
        <f t="shared" si="0"/>
        <v>0</v>
      </c>
      <c r="G47" s="14">
        <f t="shared" si="1"/>
        <v>2</v>
      </c>
      <c r="H47" s="25"/>
    </row>
    <row r="48" spans="1:8" ht="12.75">
      <c r="A48" s="21">
        <v>142</v>
      </c>
      <c r="B48" s="22">
        <v>343</v>
      </c>
      <c r="C48" s="22">
        <v>699</v>
      </c>
      <c r="D48" s="2">
        <f t="shared" si="2"/>
        <v>118.87808881370864</v>
      </c>
      <c r="E48" s="20">
        <f>SUM(D$4:D48)*1000/195</f>
        <v>15351.860469557689</v>
      </c>
      <c r="F48" s="5">
        <f t="shared" si="0"/>
        <v>9</v>
      </c>
      <c r="G48" s="14">
        <f t="shared" si="1"/>
        <v>0</v>
      </c>
      <c r="H48" s="25"/>
    </row>
    <row r="49" spans="1:8" ht="12.75">
      <c r="A49" s="21">
        <v>133</v>
      </c>
      <c r="B49" s="22">
        <v>188</v>
      </c>
      <c r="C49" s="22">
        <v>727</v>
      </c>
      <c r="D49" s="2">
        <f t="shared" si="2"/>
        <v>157.50872991678906</v>
      </c>
      <c r="E49" s="20">
        <f>SUM(D$4:D49)*1000/195</f>
        <v>16159.597546054043</v>
      </c>
      <c r="F49" s="5">
        <f t="shared" si="0"/>
        <v>0</v>
      </c>
      <c r="G49" s="14">
        <f t="shared" si="1"/>
        <v>5</v>
      </c>
      <c r="H49" s="25"/>
    </row>
    <row r="50" spans="1:8" ht="12.75">
      <c r="A50" s="21">
        <v>138</v>
      </c>
      <c r="B50" s="22">
        <v>93</v>
      </c>
      <c r="C50" s="22">
        <v>751</v>
      </c>
      <c r="D50" s="2">
        <f t="shared" si="2"/>
        <v>97.98469268207153</v>
      </c>
      <c r="E50" s="20">
        <f>SUM(D$4:D50)*1000/195</f>
        <v>16662.083149551847</v>
      </c>
      <c r="F50" s="5">
        <v>0</v>
      </c>
      <c r="G50" s="14">
        <f t="shared" si="1"/>
        <v>0</v>
      </c>
      <c r="H50" s="25"/>
    </row>
    <row r="51" spans="1:8" ht="12.75">
      <c r="A51" s="21">
        <v>138</v>
      </c>
      <c r="B51" s="22">
        <v>956</v>
      </c>
      <c r="C51" s="22">
        <v>1136</v>
      </c>
      <c r="D51" s="2">
        <v>0</v>
      </c>
      <c r="E51" s="20">
        <f>SUM(D$4:D51)*1000/195</f>
        <v>16662.083149551847</v>
      </c>
      <c r="F51" s="5">
        <f t="shared" si="0"/>
        <v>8</v>
      </c>
      <c r="G51" s="14">
        <f t="shared" si="1"/>
        <v>0</v>
      </c>
      <c r="H51" s="25"/>
    </row>
    <row r="52" spans="1:8" ht="12.75">
      <c r="A52" s="21">
        <v>130</v>
      </c>
      <c r="B52" s="22">
        <v>908</v>
      </c>
      <c r="C52" s="22">
        <v>931</v>
      </c>
      <c r="D52" s="2">
        <f t="shared" si="2"/>
        <v>210.54453210663058</v>
      </c>
      <c r="E52" s="20">
        <f>SUM(D$4:D52)*1000/195</f>
        <v>17741.798698816616</v>
      </c>
      <c r="F52" s="5">
        <f aca="true" t="shared" si="3" ref="F52:F114">IF(A52-A53&gt;0,A52-A53,0)</f>
        <v>2</v>
      </c>
      <c r="G52" s="14">
        <f aca="true" t="shared" si="4" ref="G52:G114">IF(A53-A52&gt;0,A53-A52,0)</f>
        <v>0</v>
      </c>
      <c r="H52" s="25"/>
    </row>
    <row r="53" spans="1:8" ht="12.75">
      <c r="A53" s="21">
        <v>128</v>
      </c>
      <c r="B53" s="22">
        <v>902</v>
      </c>
      <c r="C53" s="22">
        <v>904</v>
      </c>
      <c r="D53" s="2">
        <f aca="true" t="shared" si="5" ref="D53:D82">SQRT((B53-B52)*(B53-B52)+(C53-C52)*(C53-C52))</f>
        <v>27.65863337187866</v>
      </c>
      <c r="E53" s="20">
        <f>SUM(D$4:D53)*1000/195</f>
        <v>17883.63784431343</v>
      </c>
      <c r="F53" s="5">
        <f t="shared" si="3"/>
        <v>2</v>
      </c>
      <c r="G53" s="14">
        <f t="shared" si="4"/>
        <v>0</v>
      </c>
      <c r="H53" s="25"/>
    </row>
    <row r="54" spans="1:8" ht="12.75">
      <c r="A54" s="21">
        <v>126</v>
      </c>
      <c r="B54" s="22">
        <v>845</v>
      </c>
      <c r="C54" s="22">
        <v>866</v>
      </c>
      <c r="D54" s="2">
        <f t="shared" si="5"/>
        <v>68.5054742338158</v>
      </c>
      <c r="E54" s="20">
        <f>SUM(D$4:D54)*1000/195</f>
        <v>18234.94796858941</v>
      </c>
      <c r="F54" s="5">
        <f t="shared" si="3"/>
        <v>1</v>
      </c>
      <c r="G54" s="14">
        <f t="shared" si="4"/>
        <v>0</v>
      </c>
      <c r="H54" s="25"/>
    </row>
    <row r="55" spans="1:8" ht="12.75">
      <c r="A55" s="21">
        <v>125</v>
      </c>
      <c r="B55" s="22">
        <v>787</v>
      </c>
      <c r="C55" s="22">
        <v>853</v>
      </c>
      <c r="D55" s="2">
        <f t="shared" si="5"/>
        <v>59.43904440685432</v>
      </c>
      <c r="E55" s="20">
        <f>SUM(D$4:D55)*1000/195</f>
        <v>18539.76358093225</v>
      </c>
      <c r="F55" s="5">
        <f t="shared" si="3"/>
        <v>0</v>
      </c>
      <c r="G55" s="14">
        <f t="shared" si="4"/>
        <v>0</v>
      </c>
      <c r="H55" s="25"/>
    </row>
    <row r="56" spans="1:8" ht="12.75">
      <c r="A56" s="21">
        <v>125</v>
      </c>
      <c r="B56" s="22">
        <v>600</v>
      </c>
      <c r="C56" s="22">
        <v>804</v>
      </c>
      <c r="D56" s="2">
        <f t="shared" si="5"/>
        <v>193.31321734428818</v>
      </c>
      <c r="E56" s="20">
        <f>SUM(D$4:D56)*1000/195</f>
        <v>19531.11341346706</v>
      </c>
      <c r="F56" s="5">
        <f t="shared" si="3"/>
        <v>0</v>
      </c>
      <c r="G56" s="14">
        <f t="shared" si="4"/>
        <v>5</v>
      </c>
      <c r="H56" s="25"/>
    </row>
    <row r="57" spans="1:8" ht="12.75">
      <c r="A57" s="21">
        <v>130</v>
      </c>
      <c r="B57" s="22">
        <v>531</v>
      </c>
      <c r="C57" s="22">
        <v>750</v>
      </c>
      <c r="D57" s="2">
        <f t="shared" si="5"/>
        <v>87.6184911990614</v>
      </c>
      <c r="E57" s="20">
        <f>SUM(D$4:D57)*1000/195</f>
        <v>19980.439009359685</v>
      </c>
      <c r="F57" s="5">
        <f t="shared" si="3"/>
        <v>0</v>
      </c>
      <c r="G57" s="14">
        <f t="shared" si="4"/>
        <v>2</v>
      </c>
      <c r="H57" s="25"/>
    </row>
    <row r="58" spans="1:8" ht="12.75">
      <c r="A58" s="21">
        <v>132</v>
      </c>
      <c r="B58" s="22">
        <v>534</v>
      </c>
      <c r="C58" s="22">
        <v>800</v>
      </c>
      <c r="D58" s="2">
        <f t="shared" si="5"/>
        <v>50.08991914547278</v>
      </c>
      <c r="E58" s="20">
        <f>SUM(D$4:D58)*1000/195</f>
        <v>20237.31038959288</v>
      </c>
      <c r="F58" s="5">
        <f t="shared" si="3"/>
        <v>0</v>
      </c>
      <c r="G58" s="14">
        <f t="shared" si="4"/>
        <v>3</v>
      </c>
      <c r="H58" s="25"/>
    </row>
    <row r="59" spans="1:8" ht="12.75">
      <c r="A59" s="21">
        <v>135</v>
      </c>
      <c r="B59" s="22">
        <v>411</v>
      </c>
      <c r="C59" s="22">
        <v>777</v>
      </c>
      <c r="D59" s="2">
        <f t="shared" si="5"/>
        <v>125.13193037750197</v>
      </c>
      <c r="E59" s="20">
        <f>SUM(D$4:D59)*1000/195</f>
        <v>20879.012596656994</v>
      </c>
      <c r="F59" s="5">
        <f t="shared" si="3"/>
        <v>3</v>
      </c>
      <c r="G59" s="14">
        <f t="shared" si="4"/>
        <v>0</v>
      </c>
      <c r="H59" s="25"/>
    </row>
    <row r="60" spans="1:8" ht="12.75">
      <c r="A60" s="21">
        <v>132</v>
      </c>
      <c r="B60" s="22">
        <v>372</v>
      </c>
      <c r="C60" s="22">
        <v>713</v>
      </c>
      <c r="D60" s="2">
        <f t="shared" si="5"/>
        <v>74.94664769020693</v>
      </c>
      <c r="E60" s="20">
        <f>SUM(D$4:D60)*1000/195</f>
        <v>21263.354379683693</v>
      </c>
      <c r="F60" s="5">
        <f t="shared" si="3"/>
        <v>0</v>
      </c>
      <c r="G60" s="14">
        <f t="shared" si="4"/>
        <v>1</v>
      </c>
      <c r="H60" s="25"/>
    </row>
    <row r="61" spans="1:8" ht="12.75">
      <c r="A61" s="21">
        <v>133</v>
      </c>
      <c r="B61" s="22">
        <v>363</v>
      </c>
      <c r="C61" s="22">
        <v>661</v>
      </c>
      <c r="D61" s="2">
        <f t="shared" si="5"/>
        <v>52.773099207835045</v>
      </c>
      <c r="E61" s="20">
        <f>SUM(D$4:D61)*1000/195</f>
        <v>21533.985657672594</v>
      </c>
      <c r="F61" s="5">
        <f t="shared" si="3"/>
        <v>0</v>
      </c>
      <c r="G61" s="14">
        <f t="shared" si="4"/>
        <v>2</v>
      </c>
      <c r="H61" s="25"/>
    </row>
    <row r="62" spans="1:8" ht="12.75">
      <c r="A62" s="21">
        <v>135</v>
      </c>
      <c r="B62" s="22">
        <v>240</v>
      </c>
      <c r="C62" s="22">
        <v>675</v>
      </c>
      <c r="D62" s="2">
        <f t="shared" si="5"/>
        <v>123.79418403139947</v>
      </c>
      <c r="E62" s="20">
        <f>SUM(D$4:D62)*1000/195</f>
        <v>22168.827627064387</v>
      </c>
      <c r="F62" s="5">
        <f t="shared" si="3"/>
        <v>0</v>
      </c>
      <c r="G62" s="14">
        <f t="shared" si="4"/>
        <v>0</v>
      </c>
      <c r="H62" s="25" t="s">
        <v>12</v>
      </c>
    </row>
    <row r="63" spans="1:8" ht="12.75">
      <c r="A63" s="21">
        <v>135</v>
      </c>
      <c r="B63" s="22">
        <v>1005</v>
      </c>
      <c r="C63" s="22">
        <v>872</v>
      </c>
      <c r="D63" s="2">
        <v>0</v>
      </c>
      <c r="E63" s="20">
        <f>SUM(D$4:D63)*1000/195</f>
        <v>22168.827627064387</v>
      </c>
      <c r="F63" s="5">
        <f t="shared" si="3"/>
        <v>0</v>
      </c>
      <c r="G63" s="14">
        <f t="shared" si="4"/>
        <v>0</v>
      </c>
      <c r="H63" s="25"/>
    </row>
    <row r="64" spans="1:8" ht="12.75">
      <c r="A64" s="21">
        <v>135</v>
      </c>
      <c r="B64" s="22">
        <v>1002</v>
      </c>
      <c r="C64" s="22">
        <v>832</v>
      </c>
      <c r="D64" s="2">
        <f t="shared" si="5"/>
        <v>40.11234224026316</v>
      </c>
      <c r="E64" s="20">
        <f>SUM(D$4:D64)*1000/195</f>
        <v>22374.531946245224</v>
      </c>
      <c r="F64" s="5">
        <f t="shared" si="3"/>
        <v>5</v>
      </c>
      <c r="G64" s="14">
        <f t="shared" si="4"/>
        <v>0</v>
      </c>
      <c r="H64" s="25"/>
    </row>
    <row r="65" spans="1:8" ht="12.75">
      <c r="A65" s="21">
        <v>130</v>
      </c>
      <c r="B65" s="22">
        <v>981</v>
      </c>
      <c r="C65" s="22">
        <v>826</v>
      </c>
      <c r="D65" s="2">
        <f t="shared" si="5"/>
        <v>21.840329667841555</v>
      </c>
      <c r="E65" s="20">
        <f>SUM(D$4:D65)*1000/195</f>
        <v>22486.53363684954</v>
      </c>
      <c r="F65" s="5">
        <f t="shared" si="3"/>
        <v>0</v>
      </c>
      <c r="G65" s="14">
        <f t="shared" si="4"/>
        <v>0</v>
      </c>
      <c r="H65" s="25"/>
    </row>
    <row r="66" spans="1:8" ht="12.75">
      <c r="A66" s="21">
        <v>130</v>
      </c>
      <c r="B66" s="22">
        <v>956</v>
      </c>
      <c r="C66" s="22">
        <v>813</v>
      </c>
      <c r="D66" s="2">
        <f aca="true" t="shared" si="6" ref="D66:D78">SQRT((B66-B65)*(B66-B65)+(C66-C65)*(C66-C65))</f>
        <v>28.178005607210743</v>
      </c>
      <c r="E66" s="20">
        <f>SUM(D$4:D66)*1000/195</f>
        <v>22631.03622970703</v>
      </c>
      <c r="F66" s="5">
        <f t="shared" si="3"/>
        <v>0</v>
      </c>
      <c r="G66" s="14">
        <f t="shared" si="4"/>
        <v>5</v>
      </c>
      <c r="H66" s="25"/>
    </row>
    <row r="67" spans="1:8" ht="12.75">
      <c r="A67" s="21">
        <v>135</v>
      </c>
      <c r="B67" s="22">
        <v>943</v>
      </c>
      <c r="C67" s="22">
        <v>820</v>
      </c>
      <c r="D67" s="2">
        <f t="shared" si="6"/>
        <v>14.7648230602334</v>
      </c>
      <c r="E67" s="20">
        <f>SUM(D$4:D67)*1000/195</f>
        <v>22706.75327104156</v>
      </c>
      <c r="F67" s="5">
        <f t="shared" si="3"/>
        <v>0</v>
      </c>
      <c r="G67" s="14">
        <f t="shared" si="4"/>
        <v>0</v>
      </c>
      <c r="H67" s="25"/>
    </row>
    <row r="68" spans="1:8" ht="12.75">
      <c r="A68" s="21">
        <v>135</v>
      </c>
      <c r="B68" s="22">
        <v>940</v>
      </c>
      <c r="C68" s="22">
        <v>832</v>
      </c>
      <c r="D68" s="2">
        <f t="shared" si="6"/>
        <v>12.36931687685298</v>
      </c>
      <c r="E68" s="20">
        <f>SUM(D$4:D68)*1000/195</f>
        <v>22770.18566528184</v>
      </c>
      <c r="F68" s="5">
        <f t="shared" si="3"/>
        <v>0</v>
      </c>
      <c r="G68" s="14">
        <f t="shared" si="4"/>
        <v>5</v>
      </c>
      <c r="H68" s="25"/>
    </row>
    <row r="69" spans="1:8" ht="12.75">
      <c r="A69" s="21">
        <v>140</v>
      </c>
      <c r="B69" s="22">
        <v>919</v>
      </c>
      <c r="C69" s="22">
        <v>823</v>
      </c>
      <c r="D69" s="2">
        <f t="shared" si="6"/>
        <v>22.847319317591726</v>
      </c>
      <c r="E69" s="20">
        <f>SUM(D$4:D69)*1000/195</f>
        <v>22887.35140537205</v>
      </c>
      <c r="F69" s="5">
        <f t="shared" si="3"/>
        <v>2</v>
      </c>
      <c r="G69" s="14">
        <f t="shared" si="4"/>
        <v>0</v>
      </c>
      <c r="H69" s="25"/>
    </row>
    <row r="70" spans="1:8" ht="12.75">
      <c r="A70" s="21">
        <v>138</v>
      </c>
      <c r="B70" s="22">
        <v>859</v>
      </c>
      <c r="C70" s="22">
        <v>787</v>
      </c>
      <c r="D70" s="2">
        <f t="shared" si="6"/>
        <v>69.9714227381436</v>
      </c>
      <c r="E70" s="20">
        <f>SUM(D$4:D70)*1000/195</f>
        <v>23246.179214285607</v>
      </c>
      <c r="F70" s="5">
        <f t="shared" si="3"/>
        <v>0</v>
      </c>
      <c r="G70" s="14">
        <f t="shared" si="4"/>
        <v>2</v>
      </c>
      <c r="H70" s="25"/>
    </row>
    <row r="71" spans="1:8" ht="12.75">
      <c r="A71" s="21">
        <v>140</v>
      </c>
      <c r="B71" s="22">
        <v>817</v>
      </c>
      <c r="C71" s="22">
        <v>760</v>
      </c>
      <c r="D71" s="2">
        <f t="shared" si="6"/>
        <v>49.92995093127971</v>
      </c>
      <c r="E71" s="20">
        <f>SUM(D$4:D71)*1000/195</f>
        <v>23502.230244702427</v>
      </c>
      <c r="F71" s="5">
        <f t="shared" si="3"/>
        <v>0</v>
      </c>
      <c r="G71" s="14">
        <f t="shared" si="4"/>
        <v>10</v>
      </c>
      <c r="H71" s="25"/>
    </row>
    <row r="72" spans="1:8" ht="12.75">
      <c r="A72" s="21">
        <v>150</v>
      </c>
      <c r="B72" s="22">
        <v>777</v>
      </c>
      <c r="C72" s="22">
        <v>732</v>
      </c>
      <c r="D72" s="2">
        <f t="shared" si="6"/>
        <v>48.82622246293481</v>
      </c>
      <c r="E72" s="20">
        <f>SUM(D$4:D72)*1000/195</f>
        <v>23752.621129127736</v>
      </c>
      <c r="F72" s="5">
        <f t="shared" si="3"/>
        <v>0</v>
      </c>
      <c r="G72" s="14">
        <f t="shared" si="4"/>
        <v>10</v>
      </c>
      <c r="H72" s="25"/>
    </row>
    <row r="73" spans="1:8" ht="12.75">
      <c r="A73" s="21">
        <v>160</v>
      </c>
      <c r="B73" s="22">
        <v>687</v>
      </c>
      <c r="C73" s="22">
        <v>675</v>
      </c>
      <c r="D73" s="2">
        <f t="shared" si="6"/>
        <v>106.53168542738823</v>
      </c>
      <c r="E73" s="20">
        <f>SUM(D$4:D73)*1000/195</f>
        <v>24298.937464652798</v>
      </c>
      <c r="F73" s="5">
        <f t="shared" si="3"/>
        <v>0</v>
      </c>
      <c r="G73" s="14">
        <f t="shared" si="4"/>
        <v>10</v>
      </c>
      <c r="H73" s="25"/>
    </row>
    <row r="74" spans="1:8" ht="12.75">
      <c r="A74" s="21">
        <v>170</v>
      </c>
      <c r="B74" s="22">
        <v>682</v>
      </c>
      <c r="C74" s="22">
        <v>647</v>
      </c>
      <c r="D74" s="2">
        <f t="shared" si="6"/>
        <v>28.442925306655784</v>
      </c>
      <c r="E74" s="20">
        <f>SUM(D$4:D74)*1000/195</f>
        <v>24444.79862007155</v>
      </c>
      <c r="F74" s="5">
        <f t="shared" si="3"/>
        <v>0</v>
      </c>
      <c r="G74" s="14">
        <f t="shared" si="4"/>
        <v>8</v>
      </c>
      <c r="H74" s="25"/>
    </row>
    <row r="75" spans="1:8" ht="12.75">
      <c r="A75" s="21">
        <v>178</v>
      </c>
      <c r="B75" s="22">
        <v>616</v>
      </c>
      <c r="C75" s="22">
        <v>631</v>
      </c>
      <c r="D75" s="2">
        <f t="shared" si="6"/>
        <v>67.91170738539859</v>
      </c>
      <c r="E75" s="20">
        <f>SUM(D$4:D75)*1000/195</f>
        <v>24793.063786150517</v>
      </c>
      <c r="F75" s="5">
        <f t="shared" si="3"/>
        <v>8</v>
      </c>
      <c r="G75" s="14">
        <f t="shared" si="4"/>
        <v>0</v>
      </c>
      <c r="H75" s="25"/>
    </row>
    <row r="76" spans="1:8" ht="12.75">
      <c r="A76" s="21">
        <v>170</v>
      </c>
      <c r="B76" s="22">
        <v>578</v>
      </c>
      <c r="C76" s="22">
        <v>630</v>
      </c>
      <c r="D76" s="2">
        <f t="shared" si="6"/>
        <v>38.01315561749642</v>
      </c>
      <c r="E76" s="20">
        <f>SUM(D$4:D76)*1000/195</f>
        <v>24988.00304572742</v>
      </c>
      <c r="F76" s="5">
        <f t="shared" si="3"/>
        <v>5</v>
      </c>
      <c r="G76" s="14">
        <f t="shared" si="4"/>
        <v>0</v>
      </c>
      <c r="H76" s="25"/>
    </row>
    <row r="77" spans="1:8" ht="12.75">
      <c r="A77" s="21">
        <v>165</v>
      </c>
      <c r="B77" s="22">
        <v>526</v>
      </c>
      <c r="C77" s="22">
        <v>615</v>
      </c>
      <c r="D77" s="2">
        <f t="shared" si="6"/>
        <v>54.120236510939236</v>
      </c>
      <c r="E77" s="20">
        <f>SUM(D$4:D77)*1000/195</f>
        <v>25265.542720142494</v>
      </c>
      <c r="F77" s="5">
        <f t="shared" si="3"/>
        <v>0</v>
      </c>
      <c r="G77" s="14">
        <f t="shared" si="4"/>
        <v>5</v>
      </c>
      <c r="H77" s="25"/>
    </row>
    <row r="78" spans="1:8" ht="12.75">
      <c r="A78" s="21">
        <v>170</v>
      </c>
      <c r="B78" s="22">
        <v>446</v>
      </c>
      <c r="C78" s="22">
        <v>609</v>
      </c>
      <c r="D78" s="2">
        <f t="shared" si="6"/>
        <v>80.22468448052632</v>
      </c>
      <c r="E78" s="20">
        <f>SUM(D$4:D78)*1000/195</f>
        <v>25676.951358504168</v>
      </c>
      <c r="F78" s="5">
        <f t="shared" si="3"/>
        <v>0</v>
      </c>
      <c r="G78" s="14">
        <f t="shared" si="4"/>
        <v>0</v>
      </c>
      <c r="H78" s="25"/>
    </row>
    <row r="79" spans="1:8" ht="12.75">
      <c r="A79" s="21">
        <v>170</v>
      </c>
      <c r="B79" s="22">
        <v>403</v>
      </c>
      <c r="C79" s="22">
        <v>611</v>
      </c>
      <c r="D79" s="2">
        <v>0</v>
      </c>
      <c r="E79" s="20">
        <f>SUM(D$4:D79)*1000/195</f>
        <v>25676.951358504168</v>
      </c>
      <c r="F79" s="5">
        <f t="shared" si="3"/>
        <v>0</v>
      </c>
      <c r="G79" s="14">
        <f t="shared" si="4"/>
        <v>10</v>
      </c>
      <c r="H79" s="25"/>
    </row>
    <row r="80" spans="1:8" ht="12.75">
      <c r="A80" s="21">
        <v>180</v>
      </c>
      <c r="B80" s="22">
        <v>355</v>
      </c>
      <c r="C80" s="22">
        <v>611</v>
      </c>
      <c r="D80" s="2">
        <f t="shared" si="5"/>
        <v>48</v>
      </c>
      <c r="E80" s="20">
        <f>SUM(D$4:D80)*1000/195</f>
        <v>25923.105204658015</v>
      </c>
      <c r="F80" s="5">
        <f t="shared" si="3"/>
        <v>0</v>
      </c>
      <c r="G80" s="14">
        <f t="shared" si="4"/>
        <v>10</v>
      </c>
      <c r="H80" s="25"/>
    </row>
    <row r="81" spans="1:8" ht="12.75">
      <c r="A81" s="21">
        <v>190</v>
      </c>
      <c r="B81" s="22">
        <v>295</v>
      </c>
      <c r="C81" s="22">
        <v>612</v>
      </c>
      <c r="D81" s="2">
        <f t="shared" si="5"/>
        <v>60.00833275470999</v>
      </c>
      <c r="E81" s="20">
        <f>SUM(D$4:D81)*1000/195</f>
        <v>26230.840244425755</v>
      </c>
      <c r="F81" s="5">
        <f t="shared" si="3"/>
        <v>0</v>
      </c>
      <c r="G81" s="14">
        <f t="shared" si="4"/>
        <v>3</v>
      </c>
      <c r="H81" s="25"/>
    </row>
    <row r="82" spans="1:8" ht="12.75">
      <c r="A82" s="21">
        <v>193</v>
      </c>
      <c r="B82" s="22">
        <v>268</v>
      </c>
      <c r="C82" s="22">
        <v>610</v>
      </c>
      <c r="D82" s="2">
        <f t="shared" si="5"/>
        <v>27.073972741361768</v>
      </c>
      <c r="E82" s="20">
        <f>SUM(D$4:D82)*1000/195</f>
        <v>26369.681130278896</v>
      </c>
      <c r="F82" s="5">
        <f t="shared" si="3"/>
        <v>1</v>
      </c>
      <c r="G82" s="14">
        <f t="shared" si="4"/>
        <v>0</v>
      </c>
      <c r="H82" s="25"/>
    </row>
    <row r="83" spans="1:8" ht="12.75">
      <c r="A83" s="21">
        <v>192</v>
      </c>
      <c r="B83" s="22">
        <v>182</v>
      </c>
      <c r="C83" s="22">
        <v>611</v>
      </c>
      <c r="D83" s="2">
        <f t="shared" si="2"/>
        <v>86.00581375697809</v>
      </c>
      <c r="E83" s="20">
        <f>SUM(D$4:D83)*1000/195</f>
        <v>26810.736585442883</v>
      </c>
      <c r="F83" s="5">
        <f t="shared" si="3"/>
        <v>0</v>
      </c>
      <c r="G83" s="14">
        <f t="shared" si="4"/>
        <v>3</v>
      </c>
      <c r="H83" s="25"/>
    </row>
    <row r="84" spans="1:8" ht="12.75">
      <c r="A84" s="21">
        <v>195</v>
      </c>
      <c r="B84" s="22">
        <v>119</v>
      </c>
      <c r="C84" s="22">
        <v>659</v>
      </c>
      <c r="D84" s="2">
        <f t="shared" si="2"/>
        <v>79.20227269466452</v>
      </c>
      <c r="E84" s="20">
        <f>SUM(D$4:D84)*1000/195</f>
        <v>27216.90208644116</v>
      </c>
      <c r="F84" s="5">
        <f t="shared" si="3"/>
        <v>0</v>
      </c>
      <c r="G84" s="14">
        <f t="shared" si="4"/>
        <v>5</v>
      </c>
      <c r="H84" s="25"/>
    </row>
    <row r="85" spans="1:8" ht="12.75">
      <c r="A85" s="21">
        <v>200</v>
      </c>
      <c r="B85" s="22">
        <v>34</v>
      </c>
      <c r="C85" s="22">
        <v>727</v>
      </c>
      <c r="D85" s="2">
        <f t="shared" si="2"/>
        <v>108.85311203635843</v>
      </c>
      <c r="E85" s="20">
        <f>SUM(D$4:D85)*1000/195</f>
        <v>27775.123173807104</v>
      </c>
      <c r="F85" s="5">
        <f aca="true" t="shared" si="7" ref="F85:F113">IF(A85-A86&gt;0,A85-A86,0)</f>
        <v>2</v>
      </c>
      <c r="G85" s="14">
        <f aca="true" t="shared" si="8" ref="G85:G113">IF(A86-A85&gt;0,A86-A85,0)</f>
        <v>0</v>
      </c>
      <c r="H85" s="25"/>
    </row>
    <row r="86" spans="1:8" ht="12.75">
      <c r="A86" s="21">
        <v>198</v>
      </c>
      <c r="B86" s="22">
        <v>0</v>
      </c>
      <c r="C86" s="22">
        <v>755</v>
      </c>
      <c r="D86" s="2">
        <f aca="true" t="shared" si="9" ref="D86:D97">SQRT((B86-B85)*(B86-B85)+(C86-C85)*(C86-C85))</f>
        <v>44.04543109109048</v>
      </c>
      <c r="E86" s="20">
        <f>SUM(D$4:D86)*1000/195</f>
        <v>28000.997179402446</v>
      </c>
      <c r="F86" s="5">
        <f t="shared" si="7"/>
        <v>0</v>
      </c>
      <c r="G86" s="14">
        <f t="shared" si="8"/>
        <v>0</v>
      </c>
      <c r="H86" s="25"/>
    </row>
    <row r="87" spans="1:8" ht="12.75">
      <c r="A87" s="21">
        <v>198</v>
      </c>
      <c r="B87" s="22">
        <v>1052</v>
      </c>
      <c r="C87" s="22">
        <v>763</v>
      </c>
      <c r="D87" s="2">
        <v>0</v>
      </c>
      <c r="E87" s="20">
        <f>SUM(D$4:D87)*1000/195</f>
        <v>28000.997179402446</v>
      </c>
      <c r="F87" s="5">
        <f t="shared" si="7"/>
        <v>8</v>
      </c>
      <c r="G87" s="14">
        <f t="shared" si="8"/>
        <v>0</v>
      </c>
      <c r="H87" s="25"/>
    </row>
    <row r="88" spans="1:8" ht="12.75">
      <c r="A88" s="21">
        <v>190</v>
      </c>
      <c r="B88" s="22">
        <v>1037</v>
      </c>
      <c r="C88" s="22">
        <v>773</v>
      </c>
      <c r="D88" s="2">
        <f t="shared" si="9"/>
        <v>18.027756377319946</v>
      </c>
      <c r="E88" s="20">
        <f>SUM(D$4:D88)*1000/195</f>
        <v>28093.44721210665</v>
      </c>
      <c r="F88" s="5">
        <f t="shared" si="7"/>
        <v>10</v>
      </c>
      <c r="G88" s="14">
        <f t="shared" si="8"/>
        <v>0</v>
      </c>
      <c r="H88" s="25"/>
    </row>
    <row r="89" spans="1:8" ht="12.75">
      <c r="A89" s="21">
        <v>180</v>
      </c>
      <c r="B89" s="22">
        <v>990</v>
      </c>
      <c r="C89" s="22">
        <v>812</v>
      </c>
      <c r="D89" s="2">
        <f t="shared" si="9"/>
        <v>61.07372593840988</v>
      </c>
      <c r="E89" s="20">
        <f>SUM(D$4:D89)*1000/195</f>
        <v>28406.64580666259</v>
      </c>
      <c r="F89" s="5">
        <f t="shared" si="7"/>
        <v>10</v>
      </c>
      <c r="G89" s="14">
        <f t="shared" si="8"/>
        <v>0</v>
      </c>
      <c r="H89" s="25"/>
    </row>
    <row r="90" spans="1:8" ht="12.75">
      <c r="A90" s="21">
        <v>170</v>
      </c>
      <c r="B90" s="22">
        <v>956</v>
      </c>
      <c r="C90" s="22">
        <v>859</v>
      </c>
      <c r="D90" s="2">
        <f t="shared" si="9"/>
        <v>58.008620049092706</v>
      </c>
      <c r="E90" s="20">
        <f>SUM(D$4:D90)*1000/195</f>
        <v>28704.12590947845</v>
      </c>
      <c r="F90" s="5">
        <f t="shared" si="7"/>
        <v>5</v>
      </c>
      <c r="G90" s="14">
        <f t="shared" si="8"/>
        <v>0</v>
      </c>
      <c r="H90" s="25"/>
    </row>
    <row r="91" spans="1:8" ht="12.75">
      <c r="A91" s="21">
        <v>165</v>
      </c>
      <c r="B91" s="22">
        <v>918</v>
      </c>
      <c r="C91" s="22">
        <v>886</v>
      </c>
      <c r="D91" s="2">
        <f t="shared" si="9"/>
        <v>46.61544808322666</v>
      </c>
      <c r="E91" s="20">
        <f>SUM(D$4:D91)*1000/195</f>
        <v>28943.179489392434</v>
      </c>
      <c r="F91" s="5">
        <f t="shared" si="7"/>
        <v>3</v>
      </c>
      <c r="G91" s="14">
        <f t="shared" si="8"/>
        <v>0</v>
      </c>
      <c r="H91" s="25"/>
    </row>
    <row r="92" spans="1:8" ht="12.75">
      <c r="A92" s="21">
        <v>162</v>
      </c>
      <c r="B92" s="22">
        <v>874</v>
      </c>
      <c r="C92" s="22">
        <v>912</v>
      </c>
      <c r="D92" s="2">
        <f t="shared" si="9"/>
        <v>51.10772935672255</v>
      </c>
      <c r="E92" s="20">
        <f>SUM(D$4:D92)*1000/195</f>
        <v>29205.270409170495</v>
      </c>
      <c r="F92" s="5">
        <f t="shared" si="7"/>
        <v>2</v>
      </c>
      <c r="G92" s="14">
        <f t="shared" si="8"/>
        <v>0</v>
      </c>
      <c r="H92" s="25"/>
    </row>
    <row r="93" spans="1:8" ht="12.75">
      <c r="A93" s="21">
        <v>160</v>
      </c>
      <c r="B93" s="22">
        <v>859</v>
      </c>
      <c r="C93" s="22">
        <v>924</v>
      </c>
      <c r="D93" s="2">
        <f t="shared" si="9"/>
        <v>19.209372712298546</v>
      </c>
      <c r="E93" s="20">
        <f>SUM(D$4:D93)*1000/195</f>
        <v>29303.780012823307</v>
      </c>
      <c r="F93" s="5">
        <f t="shared" si="7"/>
        <v>2</v>
      </c>
      <c r="G93" s="14">
        <f t="shared" si="8"/>
        <v>0</v>
      </c>
      <c r="H93" s="25"/>
    </row>
    <row r="94" spans="1:8" ht="12.75">
      <c r="A94" s="21">
        <v>158</v>
      </c>
      <c r="B94" s="22">
        <v>844</v>
      </c>
      <c r="C94" s="22">
        <v>924</v>
      </c>
      <c r="D94" s="2">
        <f t="shared" si="9"/>
        <v>15</v>
      </c>
      <c r="E94" s="20">
        <f>SUM(D$4:D94)*1000/195</f>
        <v>29380.703089746385</v>
      </c>
      <c r="F94" s="5">
        <f t="shared" si="7"/>
        <v>3</v>
      </c>
      <c r="G94" s="14">
        <f t="shared" si="8"/>
        <v>0</v>
      </c>
      <c r="H94" s="25"/>
    </row>
    <row r="95" spans="1:8" ht="12.75">
      <c r="A95" s="21">
        <v>155</v>
      </c>
      <c r="B95" s="22">
        <v>832</v>
      </c>
      <c r="C95" s="22">
        <v>917</v>
      </c>
      <c r="D95" s="2">
        <f t="shared" si="9"/>
        <v>13.892443989449804</v>
      </c>
      <c r="E95" s="20">
        <f>SUM(D$4:D95)*1000/195</f>
        <v>29451.946392256385</v>
      </c>
      <c r="F95" s="5">
        <f t="shared" si="7"/>
        <v>3</v>
      </c>
      <c r="G95" s="14">
        <f t="shared" si="8"/>
        <v>0</v>
      </c>
      <c r="H95" s="25"/>
    </row>
    <row r="96" spans="1:8" ht="12.75">
      <c r="A96" s="21">
        <v>152</v>
      </c>
      <c r="B96" s="22">
        <v>801</v>
      </c>
      <c r="C96" s="22">
        <v>915</v>
      </c>
      <c r="D96" s="2">
        <f t="shared" si="9"/>
        <v>31.064449134018133</v>
      </c>
      <c r="E96" s="20">
        <f>SUM(D$4:D96)*1000/195</f>
        <v>29611.251259610326</v>
      </c>
      <c r="F96" s="5">
        <f t="shared" si="7"/>
        <v>0</v>
      </c>
      <c r="G96" s="14">
        <f t="shared" si="8"/>
        <v>3</v>
      </c>
      <c r="H96" s="25"/>
    </row>
    <row r="97" spans="1:8" ht="12.75">
      <c r="A97" s="21">
        <v>155</v>
      </c>
      <c r="B97" s="22">
        <v>785</v>
      </c>
      <c r="C97" s="22">
        <v>920</v>
      </c>
      <c r="D97" s="2">
        <f t="shared" si="9"/>
        <v>16.76305461424021</v>
      </c>
      <c r="E97" s="20">
        <f>SUM(D$4:D97)*1000/195</f>
        <v>29697.21564224745</v>
      </c>
      <c r="F97" s="5">
        <f t="shared" si="7"/>
        <v>3</v>
      </c>
      <c r="G97" s="14">
        <f t="shared" si="8"/>
        <v>0</v>
      </c>
      <c r="H97" s="25"/>
    </row>
    <row r="98" spans="1:8" ht="12.75">
      <c r="A98" s="21">
        <v>152</v>
      </c>
      <c r="B98" s="22">
        <v>705</v>
      </c>
      <c r="C98" s="22">
        <v>892</v>
      </c>
      <c r="D98" s="2">
        <f>SQRT((B98-B97)*(B98-B97)+(C98-C97)*(C98-C97))</f>
        <v>84.75848040166836</v>
      </c>
      <c r="E98" s="20">
        <f>SUM(D$4:D98)*1000/195</f>
        <v>30131.874516102165</v>
      </c>
      <c r="F98" s="5">
        <f t="shared" si="7"/>
        <v>2</v>
      </c>
      <c r="G98" s="14">
        <f t="shared" si="8"/>
        <v>0</v>
      </c>
      <c r="H98" s="25"/>
    </row>
    <row r="99" spans="1:8" ht="12.75">
      <c r="A99" s="21">
        <v>150</v>
      </c>
      <c r="B99" s="22">
        <v>681</v>
      </c>
      <c r="C99" s="22">
        <v>892</v>
      </c>
      <c r="D99" s="2">
        <f>SQRT((B99-B98)*(B99-B98)+(C99-C98)*(C99-C98))</f>
        <v>24</v>
      </c>
      <c r="E99" s="20">
        <f>SUM(D$4:D99)*1000/195</f>
        <v>30254.951439179087</v>
      </c>
      <c r="F99" s="5">
        <f t="shared" si="7"/>
        <v>0</v>
      </c>
      <c r="G99" s="14">
        <f t="shared" si="8"/>
        <v>2</v>
      </c>
      <c r="H99" s="25"/>
    </row>
    <row r="100" spans="1:8" ht="12.75">
      <c r="A100" s="21">
        <v>152</v>
      </c>
      <c r="B100" s="22">
        <v>668</v>
      </c>
      <c r="C100" s="22">
        <v>897</v>
      </c>
      <c r="D100" s="2">
        <f>SQRT((B100-B99)*(B100-B99)+(C100-C99)*(C100-C99))</f>
        <v>13.92838827718412</v>
      </c>
      <c r="E100" s="20">
        <f>SUM(D$4:D100)*1000/195</f>
        <v>30326.379071369778</v>
      </c>
      <c r="F100" s="5">
        <f t="shared" si="7"/>
        <v>0</v>
      </c>
      <c r="G100" s="14">
        <f t="shared" si="8"/>
        <v>1</v>
      </c>
      <c r="H100" s="25"/>
    </row>
    <row r="101" spans="1:8" ht="12.75">
      <c r="A101" s="21">
        <v>153</v>
      </c>
      <c r="B101" s="22">
        <v>640</v>
      </c>
      <c r="C101" s="22">
        <v>891</v>
      </c>
      <c r="D101" s="2">
        <f>SQRT((B101-B100)*(B101-B100)+(C101-C100)*(C101-C100))</f>
        <v>28.635642126552707</v>
      </c>
      <c r="E101" s="20">
        <f>SUM(D$4:D101)*1000/195</f>
        <v>30473.22851817261</v>
      </c>
      <c r="F101" s="5">
        <f t="shared" si="7"/>
        <v>3</v>
      </c>
      <c r="G101" s="14">
        <f t="shared" si="8"/>
        <v>0</v>
      </c>
      <c r="H101" s="25"/>
    </row>
    <row r="102" spans="1:8" ht="12.75">
      <c r="A102" s="21">
        <v>150</v>
      </c>
      <c r="B102" s="22">
        <v>613</v>
      </c>
      <c r="C102" s="22">
        <v>888</v>
      </c>
      <c r="D102" s="2">
        <f aca="true" t="shared" si="10" ref="D102:D113">SQRT((B102-B101)*(B102-B101)+(C102-C101)*(C102-C101))</f>
        <v>27.16615541441225</v>
      </c>
      <c r="E102" s="20">
        <f>SUM(D$4:D102)*1000/195</f>
        <v>30612.542135682415</v>
      </c>
      <c r="F102" s="5">
        <f t="shared" si="7"/>
        <v>10</v>
      </c>
      <c r="G102" s="14">
        <f t="shared" si="8"/>
        <v>0</v>
      </c>
      <c r="H102" s="25"/>
    </row>
    <row r="103" spans="1:8" ht="12.75">
      <c r="A103" s="21">
        <v>140</v>
      </c>
      <c r="B103" s="22">
        <v>577</v>
      </c>
      <c r="C103" s="22">
        <v>884</v>
      </c>
      <c r="D103" s="2">
        <f t="shared" si="10"/>
        <v>36.22154055254967</v>
      </c>
      <c r="E103" s="20">
        <f>SUM(D$4:D103)*1000/195</f>
        <v>30798.29362569549</v>
      </c>
      <c r="F103" s="5">
        <f t="shared" si="7"/>
        <v>5</v>
      </c>
      <c r="G103" s="14">
        <f t="shared" si="8"/>
        <v>0</v>
      </c>
      <c r="H103" s="25"/>
    </row>
    <row r="104" spans="1:8" ht="12.75">
      <c r="A104" s="21">
        <v>135</v>
      </c>
      <c r="B104" s="22">
        <v>537</v>
      </c>
      <c r="C104" s="22">
        <v>883</v>
      </c>
      <c r="D104" s="2">
        <f t="shared" si="10"/>
        <v>40.01249804748511</v>
      </c>
      <c r="E104" s="20">
        <f>SUM(D$4:D104)*1000/195</f>
        <v>31003.485923374898</v>
      </c>
      <c r="F104" s="5">
        <f t="shared" si="7"/>
        <v>0</v>
      </c>
      <c r="G104" s="14">
        <f t="shared" si="8"/>
        <v>5</v>
      </c>
      <c r="H104" s="25"/>
    </row>
    <row r="105" spans="1:8" ht="12.75">
      <c r="A105" s="21">
        <v>140</v>
      </c>
      <c r="B105" s="22">
        <v>524</v>
      </c>
      <c r="C105" s="22">
        <v>884</v>
      </c>
      <c r="D105" s="2">
        <f t="shared" si="10"/>
        <v>13.038404810405298</v>
      </c>
      <c r="E105" s="20">
        <f>SUM(D$4:D105)*1000/195</f>
        <v>31070.34953778723</v>
      </c>
      <c r="F105" s="5">
        <f t="shared" si="7"/>
        <v>0</v>
      </c>
      <c r="G105" s="14">
        <f t="shared" si="8"/>
        <v>5</v>
      </c>
      <c r="H105" s="25"/>
    </row>
    <row r="106" spans="1:8" ht="12.75">
      <c r="A106" s="21">
        <v>145</v>
      </c>
      <c r="B106" s="22">
        <v>501</v>
      </c>
      <c r="C106" s="22">
        <v>892</v>
      </c>
      <c r="D106" s="2">
        <f t="shared" si="10"/>
        <v>24.351591323771842</v>
      </c>
      <c r="E106" s="20">
        <f>SUM(D$4:D106)*1000/195</f>
        <v>31195.229493293755</v>
      </c>
      <c r="F106" s="5">
        <v>0</v>
      </c>
      <c r="G106" s="14">
        <f t="shared" si="8"/>
        <v>0</v>
      </c>
      <c r="H106" s="25" t="s">
        <v>13</v>
      </c>
    </row>
    <row r="107" spans="1:8" ht="12.75">
      <c r="A107" s="21"/>
      <c r="B107" s="22"/>
      <c r="C107" s="22"/>
      <c r="D107" s="2">
        <f t="shared" si="10"/>
        <v>1023.0664690038473</v>
      </c>
      <c r="E107" s="20">
        <f>SUM(D$4:D107)*1000/195</f>
        <v>36441.72420613399</v>
      </c>
      <c r="F107" s="5">
        <f t="shared" si="7"/>
        <v>0</v>
      </c>
      <c r="G107" s="14">
        <f t="shared" si="8"/>
        <v>0</v>
      </c>
      <c r="H107" s="25"/>
    </row>
    <row r="108" spans="1:8" ht="12.75">
      <c r="A108" s="21"/>
      <c r="B108" s="22"/>
      <c r="C108" s="22"/>
      <c r="D108" s="2">
        <f t="shared" si="10"/>
        <v>0</v>
      </c>
      <c r="E108" s="20">
        <f>SUM(D$4:D108)*1000/195</f>
        <v>36441.72420613399</v>
      </c>
      <c r="F108" s="5">
        <f t="shared" si="7"/>
        <v>0</v>
      </c>
      <c r="G108" s="14">
        <f t="shared" si="8"/>
        <v>0</v>
      </c>
      <c r="H108" s="25"/>
    </row>
    <row r="109" spans="1:8" ht="12.75">
      <c r="A109" s="21"/>
      <c r="B109" s="22"/>
      <c r="C109" s="22"/>
      <c r="D109" s="2">
        <f t="shared" si="10"/>
        <v>0</v>
      </c>
      <c r="E109" s="20">
        <f>SUM(D$4:D109)*1000/195</f>
        <v>36441.72420613399</v>
      </c>
      <c r="F109" s="5">
        <f t="shared" si="7"/>
        <v>0</v>
      </c>
      <c r="G109" s="14">
        <f t="shared" si="8"/>
        <v>0</v>
      </c>
      <c r="H109" s="25"/>
    </row>
    <row r="110" spans="1:8" ht="12.75">
      <c r="A110" s="21"/>
      <c r="B110" s="22"/>
      <c r="C110" s="22"/>
      <c r="D110" s="2">
        <f t="shared" si="10"/>
        <v>0</v>
      </c>
      <c r="E110" s="20">
        <f>SUM(D$4:D110)*1000/195</f>
        <v>36441.72420613399</v>
      </c>
      <c r="F110" s="5">
        <f t="shared" si="7"/>
        <v>0</v>
      </c>
      <c r="G110" s="14">
        <f t="shared" si="8"/>
        <v>0</v>
      </c>
      <c r="H110" s="25"/>
    </row>
    <row r="111" spans="1:8" ht="12.75">
      <c r="A111" s="21"/>
      <c r="B111" s="22"/>
      <c r="C111" s="22"/>
      <c r="D111" s="2">
        <f t="shared" si="10"/>
        <v>0</v>
      </c>
      <c r="E111" s="20">
        <f>SUM(D$4:D111)*1000/195</f>
        <v>36441.72420613399</v>
      </c>
      <c r="F111" s="5">
        <f t="shared" si="7"/>
        <v>0</v>
      </c>
      <c r="G111" s="14">
        <f t="shared" si="8"/>
        <v>0</v>
      </c>
      <c r="H111" s="25"/>
    </row>
    <row r="112" spans="1:8" ht="12.75">
      <c r="A112" s="21"/>
      <c r="B112" s="22"/>
      <c r="C112" s="22"/>
      <c r="D112" s="2">
        <f t="shared" si="10"/>
        <v>0</v>
      </c>
      <c r="E112" s="20">
        <f>SUM(D$4:D112)*1000/195</f>
        <v>36441.72420613399</v>
      </c>
      <c r="F112" s="5">
        <f t="shared" si="7"/>
        <v>0</v>
      </c>
      <c r="G112" s="14">
        <f t="shared" si="8"/>
        <v>0</v>
      </c>
      <c r="H112" s="25"/>
    </row>
    <row r="113" spans="1:8" ht="12.75">
      <c r="A113" s="21"/>
      <c r="B113" s="22"/>
      <c r="C113" s="22"/>
      <c r="D113" s="2">
        <f t="shared" si="10"/>
        <v>0</v>
      </c>
      <c r="E113" s="20">
        <f>SUM(D$4:D113)*1000/195</f>
        <v>36441.72420613399</v>
      </c>
      <c r="F113" s="5">
        <f t="shared" si="7"/>
        <v>0</v>
      </c>
      <c r="G113" s="14">
        <f t="shared" si="8"/>
        <v>0</v>
      </c>
      <c r="H113" s="25"/>
    </row>
    <row r="114" spans="1:8" ht="12.75">
      <c r="A114" s="21"/>
      <c r="B114" s="22"/>
      <c r="C114" s="22"/>
      <c r="D114" s="2">
        <f>SQRT((B114-B113)*(B114-B113)+(C114-C113)*(C114-C113))</f>
        <v>0</v>
      </c>
      <c r="E114" s="20">
        <f>SUM(D$4:D114)*1000/195</f>
        <v>36441.72420613399</v>
      </c>
      <c r="F114" s="5">
        <f t="shared" si="3"/>
        <v>0</v>
      </c>
      <c r="G114" s="14">
        <f t="shared" si="4"/>
        <v>0</v>
      </c>
      <c r="H114" s="25"/>
    </row>
    <row r="115" spans="1:8" ht="12.75">
      <c r="A115" s="21"/>
      <c r="B115" s="22"/>
      <c r="C115" s="22"/>
      <c r="D115" s="31"/>
      <c r="E115" s="32"/>
      <c r="F115" s="33"/>
      <c r="G115" s="34"/>
      <c r="H115" s="25"/>
    </row>
    <row r="116" spans="1:8" ht="13.5" thickBot="1">
      <c r="A116" s="21"/>
      <c r="B116" s="22"/>
      <c r="C116" s="22"/>
      <c r="D116" s="22"/>
      <c r="E116" s="23"/>
      <c r="F116" s="21"/>
      <c r="G116" s="24"/>
      <c r="H116" s="25"/>
    </row>
    <row r="117" spans="1:8" ht="26.25" customHeight="1" thickBot="1">
      <c r="A117" s="26"/>
      <c r="B117" s="27"/>
      <c r="C117" s="27"/>
      <c r="D117" s="27"/>
      <c r="E117" s="28"/>
      <c r="F117" s="26">
        <f>SUM(F4:F116)</f>
        <v>185</v>
      </c>
      <c r="G117" s="29">
        <f>SUM(G4:G116)</f>
        <v>155</v>
      </c>
      <c r="H117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2009-04-17T07:47:22Z</dcterms:modified>
  <cp:category/>
  <cp:version/>
  <cp:contentType/>
  <cp:contentStatus/>
</cp:coreProperties>
</file>