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<sst xmlns="http://schemas.openxmlformats.org/spreadsheetml/2006/main" count="26" uniqueCount="23">
  <si>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</si>
  <si>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</si>
  <si>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</si>
  <si>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</si>
  <si>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</si>
  <si>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</si>
  <si>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</si>
  <si>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</si>
  <si>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</si>
  <si>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Sas-kő</t>
  </si>
  <si>
    <t>Markazi-kapu</t>
  </si>
  <si>
    <t>Nagy-Szár-hegy</t>
  </si>
  <si>
    <t>Cserepesi-nyereg</t>
  </si>
  <si>
    <t>Oroszlánvár</t>
  </si>
  <si>
    <t>Domoszlói-kapu</t>
  </si>
  <si>
    <t>Jagus</t>
  </si>
  <si>
    <t>Szederjes-tető</t>
  </si>
  <si>
    <t>Jóidő-kút</t>
  </si>
  <si>
    <t>Gazos-kő</t>
  </si>
  <si>
    <t>Sirok, v.mh.</t>
  </si>
  <si>
    <t>Sirok, központ (K és K+ elág)</t>
  </si>
  <si>
    <t>Hármashatár eh.</t>
  </si>
  <si>
    <t>Kékestető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</si>
</sst>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Kékestető - Sirok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1625"/>
          <c:w val="0.75025"/>
          <c:h val="0.54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Adatlap!$E$4:$E$200</c:f>
              <c:numCache>
                <c:ptCount val="197"/>
                <c:pt idx="0">
                  <c:v>0</c:v>
                </c:pt>
                <c:pt idx="1">
                  <c:v>99.04209187604086</c:v>
                </c:pt>
                <c:pt idx="2">
                  <c:v>232.47400809406847</c:v>
                </c:pt>
                <c:pt idx="3">
                  <c:v>398.5676977422904</c:v>
                </c:pt>
                <c:pt idx="4">
                  <c:v>639.6478879688167</c:v>
                </c:pt>
                <c:pt idx="5">
                  <c:v>708.640831799964</c:v>
                </c:pt>
                <c:pt idx="6">
                  <c:v>759.9228830820152</c:v>
                </c:pt>
                <c:pt idx="7">
                  <c:v>800.9485241076562</c:v>
                </c:pt>
                <c:pt idx="8">
                  <c:v>838.2824209757615</c:v>
                </c:pt>
                <c:pt idx="9">
                  <c:v>900.2467593018874</c:v>
                </c:pt>
                <c:pt idx="10">
                  <c:v>978.6932133571611</c:v>
                </c:pt>
                <c:pt idx="11">
                  <c:v>1079.4464579950509</c:v>
                </c:pt>
                <c:pt idx="12">
                  <c:v>1212.8783742130784</c:v>
                </c:pt>
                <c:pt idx="13">
                  <c:v>1292.4895265015914</c:v>
                </c:pt>
                <c:pt idx="14">
                  <c:v>1427.8780268343512</c:v>
                </c:pt>
                <c:pt idx="15">
                  <c:v>1608.02334037538</c:v>
                </c:pt>
                <c:pt idx="16">
                  <c:v>1775.0643401179677</c:v>
                </c:pt>
                <c:pt idx="17">
                  <c:v>1867.5143728221724</c:v>
                </c:pt>
                <c:pt idx="18">
                  <c:v>1925.984907442641</c:v>
                </c:pt>
                <c:pt idx="19">
                  <c:v>1984.4554420631096</c:v>
                </c:pt>
                <c:pt idx="20">
                  <c:v>1984.4554420631096</c:v>
                </c:pt>
                <c:pt idx="21">
                  <c:v>2078.596774117909</c:v>
                </c:pt>
                <c:pt idx="22">
                  <c:v>2166.825751215782</c:v>
                </c:pt>
                <c:pt idx="23">
                  <c:v>2256.3860035058997</c:v>
                </c:pt>
                <c:pt idx="24">
                  <c:v>2354.8956071587127</c:v>
                </c:pt>
                <c:pt idx="25">
                  <c:v>2354.8956071587127</c:v>
                </c:pt>
                <c:pt idx="26">
                  <c:v>2488.3275233767404</c:v>
                </c:pt>
                <c:pt idx="27">
                  <c:v>2576.5565004746136</c:v>
                </c:pt>
                <c:pt idx="28">
                  <c:v>2718.7659837962756</c:v>
                </c:pt>
                <c:pt idx="29">
                  <c:v>2811.2160165004802</c:v>
                </c:pt>
                <c:pt idx="30">
                  <c:v>2865.7295847709147</c:v>
                </c:pt>
                <c:pt idx="31">
                  <c:v>2907.0744963006505</c:v>
                </c:pt>
                <c:pt idx="32">
                  <c:v>2999.950241307188</c:v>
                </c:pt>
                <c:pt idx="33">
                  <c:v>3086.9787682224555</c:v>
                </c:pt>
                <c:pt idx="34">
                  <c:v>3174.158255401943</c:v>
                </c:pt>
                <c:pt idx="35">
                  <c:v>3221.4379705675474</c:v>
                </c:pt>
                <c:pt idx="36">
                  <c:v>3340.7169792815266</c:v>
                </c:pt>
                <c:pt idx="37">
                  <c:v>3414.141702682944</c:v>
                </c:pt>
                <c:pt idx="38">
                  <c:v>3469.611722305467</c:v>
                </c:pt>
                <c:pt idx="39">
                  <c:v>3505.8736085201613</c:v>
                </c:pt>
                <c:pt idx="40">
                  <c:v>3593.0530956996486</c:v>
                </c:pt>
                <c:pt idx="41">
                  <c:v>3767.7134686835093</c:v>
                </c:pt>
                <c:pt idx="42">
                  <c:v>3833.386537785385</c:v>
                </c:pt>
                <c:pt idx="43">
                  <c:v>3961.6941891002243</c:v>
                </c:pt>
                <c:pt idx="44">
                  <c:v>4034.2179615296136</c:v>
                </c:pt>
                <c:pt idx="45">
                  <c:v>4082.8683870706654</c:v>
                </c:pt>
                <c:pt idx="46">
                  <c:v>4199.1328388527645</c:v>
                </c:pt>
                <c:pt idx="47">
                  <c:v>4327.3379670578925</c:v>
                </c:pt>
                <c:pt idx="48">
                  <c:v>4481.269567261007</c:v>
                </c:pt>
                <c:pt idx="49">
                  <c:v>4575.828997592216</c:v>
                </c:pt>
                <c:pt idx="50">
                  <c:v>4688.766000389884</c:v>
                </c:pt>
                <c:pt idx="51">
                  <c:v>4780.071096875858</c:v>
                </c:pt>
                <c:pt idx="52">
                  <c:v>4886.7821330127035</c:v>
                </c:pt>
                <c:pt idx="53">
                  <c:v>4976.489085241093</c:v>
                </c:pt>
                <c:pt idx="54">
                  <c:v>5059.178908300564</c:v>
                </c:pt>
                <c:pt idx="55">
                  <c:v>5137.28940169404</c:v>
                </c:pt>
                <c:pt idx="56">
                  <c:v>5228.0166120168815</c:v>
                </c:pt>
                <c:pt idx="57">
                  <c:v>5430.044464361418</c:v>
                </c:pt>
                <c:pt idx="58">
                  <c:v>5492.431772364476</c:v>
                </c:pt>
                <c:pt idx="59">
                  <c:v>5641.5029708644615</c:v>
                </c:pt>
                <c:pt idx="60">
                  <c:v>5729.133778508744</c:v>
                </c:pt>
                <c:pt idx="61">
                  <c:v>5878.908977139619</c:v>
                </c:pt>
                <c:pt idx="62">
                  <c:v>5948.660107953647</c:v>
                </c:pt>
                <c:pt idx="63">
                  <c:v>6002.200141332674</c:v>
                </c:pt>
                <c:pt idx="64">
                  <c:v>6110.014480007694</c:v>
                </c:pt>
                <c:pt idx="65">
                  <c:v>6160.781120708267</c:v>
                </c:pt>
                <c:pt idx="66">
                  <c:v>6197.761133789949</c:v>
                </c:pt>
                <c:pt idx="67">
                  <c:v>6263.4342028918245</c:v>
                </c:pt>
                <c:pt idx="68">
                  <c:v>6365.998305455927</c:v>
                </c:pt>
                <c:pt idx="69">
                  <c:v>6432.861919868262</c:v>
                </c:pt>
                <c:pt idx="70">
                  <c:v>6507.529713604473</c:v>
                </c:pt>
                <c:pt idx="71">
                  <c:v>6625.9235226364235</c:v>
                </c:pt>
                <c:pt idx="72">
                  <c:v>6731.644179703542</c:v>
                </c:pt>
                <c:pt idx="73">
                  <c:v>6840.671316244411</c:v>
                </c:pt>
                <c:pt idx="74">
                  <c:v>6968.053289048249</c:v>
                </c:pt>
                <c:pt idx="75">
                  <c:v>7066.562892701062</c:v>
                </c:pt>
                <c:pt idx="76">
                  <c:v>7156.269844929451</c:v>
                </c:pt>
                <c:pt idx="77">
                  <c:v>7312.490831716404</c:v>
                </c:pt>
                <c:pt idx="78">
                  <c:v>7431.769840430384</c:v>
                </c:pt>
                <c:pt idx="79">
                  <c:v>7534.97297785345</c:v>
                </c:pt>
                <c:pt idx="80">
                  <c:v>7589.486546123885</c:v>
                </c:pt>
                <c:pt idx="81">
                  <c:v>7659.2376769379125</c:v>
                </c:pt>
                <c:pt idx="82">
                  <c:v>7720.989444008642</c:v>
                </c:pt>
                <c:pt idx="83">
                  <c:v>7822.781409348536</c:v>
                </c:pt>
                <c:pt idx="84">
                  <c:v>7913.508619671378</c:v>
                </c:pt>
                <c:pt idx="85">
                  <c:v>7985.486408633521</c:v>
                </c:pt>
                <c:pt idx="86">
                  <c:v>8105.2055627866375</c:v>
                </c:pt>
                <c:pt idx="87">
                  <c:v>8202.77631966069</c:v>
                </c:pt>
                <c:pt idx="88">
                  <c:v>8304.568285000585</c:v>
                </c:pt>
                <c:pt idx="89">
                  <c:v>8467.545193534643</c:v>
                </c:pt>
                <c:pt idx="90">
                  <c:v>8530.14291464097</c:v>
                </c:pt>
                <c:pt idx="91">
                  <c:v>8576.010975717889</c:v>
                </c:pt>
                <c:pt idx="92">
                  <c:v>8623.290690883492</c:v>
                </c:pt>
                <c:pt idx="93">
                  <c:v>8666.804954341127</c:v>
                </c:pt>
                <c:pt idx="94">
                  <c:v>8729.402675447454</c:v>
                </c:pt>
                <c:pt idx="95">
                  <c:v>8765.66456166215</c:v>
                </c:pt>
                <c:pt idx="96">
                  <c:v>8823.683579605662</c:v>
                </c:pt>
                <c:pt idx="97">
                  <c:v>8911.314387249944</c:v>
                </c:pt>
                <c:pt idx="98">
                  <c:v>8911.314387249944</c:v>
                </c:pt>
                <c:pt idx="99">
                  <c:v>9009.957382438002</c:v>
                </c:pt>
                <c:pt idx="100">
                  <c:v>9094.533908091698</c:v>
                </c:pt>
                <c:pt idx="101">
                  <c:v>9209.204060783994</c:v>
                </c:pt>
                <c:pt idx="102">
                  <c:v>9324.901642042236</c:v>
                </c:pt>
                <c:pt idx="103">
                  <c:v>9361.881655123918</c:v>
                </c:pt>
                <c:pt idx="104">
                  <c:v>9410.261045544721</c:v>
                </c:pt>
                <c:pt idx="105">
                  <c:v>9502.711078248927</c:v>
                </c:pt>
                <c:pt idx="106">
                  <c:v>9591.237624411142</c:v>
                </c:pt>
                <c:pt idx="107">
                  <c:v>9748.13053252169</c:v>
                </c:pt>
                <c:pt idx="108">
                  <c:v>9798.897173222264</c:v>
                </c:pt>
                <c:pt idx="109">
                  <c:v>9925.554496660503</c:v>
                </c:pt>
                <c:pt idx="110">
                  <c:v>10023.528718068414</c:v>
                </c:pt>
                <c:pt idx="111">
                  <c:v>10093.279848882443</c:v>
                </c:pt>
                <c:pt idx="112">
                  <c:v>10176.128538222973</c:v>
                </c:pt>
                <c:pt idx="113">
                  <c:v>10261.478881695248</c:v>
                </c:pt>
                <c:pt idx="114">
                  <c:v>10443.367577602612</c:v>
                </c:pt>
                <c:pt idx="115">
                  <c:v>10574.111667694735</c:v>
                </c:pt>
                <c:pt idx="116">
                  <c:v>10640.778334361401</c:v>
                </c:pt>
                <c:pt idx="117">
                  <c:v>10762.674378710166</c:v>
                </c:pt>
                <c:pt idx="118">
                  <c:v>10870.853984401083</c:v>
                </c:pt>
                <c:pt idx="119">
                  <c:v>11031.801213390574</c:v>
                </c:pt>
                <c:pt idx="120">
                  <c:v>11082.567854091145</c:v>
                </c:pt>
                <c:pt idx="121">
                  <c:v>11158.804104077393</c:v>
                </c:pt>
                <c:pt idx="122">
                  <c:v>11236.407929464169</c:v>
                </c:pt>
                <c:pt idx="123">
                  <c:v>11297.946391002632</c:v>
                </c:pt>
                <c:pt idx="124">
                  <c:v>11376.056884396105</c:v>
                </c:pt>
                <c:pt idx="125">
                  <c:v>11432.69976140732</c:v>
                </c:pt>
                <c:pt idx="126">
                  <c:v>11491.17029602779</c:v>
                </c:pt>
                <c:pt idx="127">
                  <c:v>11580.730548317908</c:v>
                </c:pt>
                <c:pt idx="128">
                  <c:v>11661.814590886328</c:v>
                </c:pt>
                <c:pt idx="129">
                  <c:v>11840.935095466564</c:v>
                </c:pt>
                <c:pt idx="130">
                  <c:v>11957.199547248663</c:v>
                </c:pt>
                <c:pt idx="131">
                  <c:v>12157.199547248663</c:v>
                </c:pt>
                <c:pt idx="132">
                  <c:v>12357.790390485668</c:v>
                </c:pt>
                <c:pt idx="133">
                  <c:v>12445.120576977599</c:v>
                </c:pt>
                <c:pt idx="134">
                  <c:v>12550.716783551825</c:v>
                </c:pt>
                <c:pt idx="135">
                  <c:v>12680.451251661296</c:v>
                </c:pt>
                <c:pt idx="136">
                  <c:v>12780.02298416872</c:v>
                </c:pt>
                <c:pt idx="137">
                  <c:v>12908.637714465996</c:v>
                </c:pt>
                <c:pt idx="138">
                  <c:v>13030.533758814761</c:v>
                </c:pt>
                <c:pt idx="139">
                  <c:v>13202.462524089022</c:v>
                </c:pt>
                <c:pt idx="140">
                  <c:v>13393.930777448963</c:v>
                </c:pt>
                <c:pt idx="141">
                  <c:v>13510.195229231062</c:v>
                </c:pt>
                <c:pt idx="142">
                  <c:v>13814.8813990262</c:v>
                </c:pt>
                <c:pt idx="143">
                  <c:v>13945.625489118323</c:v>
                </c:pt>
                <c:pt idx="144">
                  <c:v>14090.037056711439</c:v>
                </c:pt>
                <c:pt idx="145">
                  <c:v>14206.075092598461</c:v>
                </c:pt>
                <c:pt idx="146">
                  <c:v>14362.296079385414</c:v>
                </c:pt>
                <c:pt idx="147">
                  <c:v>14529.337079128001</c:v>
                </c:pt>
                <c:pt idx="148">
                  <c:v>14685.052222211993</c:v>
                </c:pt>
                <c:pt idx="149">
                  <c:v>14761.288472198241</c:v>
                </c:pt>
                <c:pt idx="150">
                  <c:v>14761.288472198241</c:v>
                </c:pt>
                <c:pt idx="151">
                  <c:v>14936.324863643124</c:v>
                </c:pt>
                <c:pt idx="152">
                  <c:v>15189.639510519604</c:v>
                </c:pt>
                <c:pt idx="153">
                  <c:v>15261.067142710293</c:v>
                </c:pt>
                <c:pt idx="154">
                  <c:v>15405.569735567782</c:v>
                </c:pt>
                <c:pt idx="155">
                  <c:v>15559.415889413936</c:v>
                </c:pt>
                <c:pt idx="156">
                  <c:v>15642.105712473412</c:v>
                </c:pt>
                <c:pt idx="157">
                  <c:v>15726.682238127105</c:v>
                </c:pt>
                <c:pt idx="158">
                  <c:v>15858.527983072567</c:v>
                </c:pt>
                <c:pt idx="159">
                  <c:v>15949.25519339541</c:v>
                </c:pt>
                <c:pt idx="160">
                  <c:v>16036.434680574896</c:v>
                </c:pt>
                <c:pt idx="161">
                  <c:v>16170.161909399567</c:v>
                </c:pt>
                <c:pt idx="162">
                  <c:v>16382.162182308228</c:v>
                </c:pt>
                <c:pt idx="163">
                  <c:v>16602.436352512475</c:v>
                </c:pt>
                <c:pt idx="164">
                  <c:v>16746.02609610222</c:v>
                </c:pt>
                <c:pt idx="165">
                  <c:v>16982.1463921683</c:v>
                </c:pt>
                <c:pt idx="166">
                  <c:v>17054.67016459769</c:v>
                </c:pt>
                <c:pt idx="167">
                  <c:v>17109.902624158043</c:v>
                </c:pt>
                <c:pt idx="168">
                  <c:v>17157.18233932365</c:v>
                </c:pt>
                <c:pt idx="169">
                  <c:v>17256.75407183107</c:v>
                </c:pt>
                <c:pt idx="170">
                  <c:v>17366.502454185083</c:v>
                </c:pt>
                <c:pt idx="171">
                  <c:v>17451.389353453018</c:v>
                </c:pt>
                <c:pt idx="172">
                  <c:v>17531.00050574153</c:v>
                </c:pt>
                <c:pt idx="173">
                  <c:v>17590.805140560456</c:v>
                </c:pt>
                <c:pt idx="174">
                  <c:v>17701.745179805504</c:v>
                </c:pt>
                <c:pt idx="175">
                  <c:v>17890.86404046792</c:v>
                </c:pt>
                <c:pt idx="176">
                  <c:v>18024.295956685946</c:v>
                </c:pt>
                <c:pt idx="177">
                  <c:v>18086.89367779227</c:v>
                </c:pt>
                <c:pt idx="178">
                  <c:v>18148.645444863003</c:v>
                </c:pt>
                <c:pt idx="179">
                  <c:v>18240.953137170694</c:v>
                </c:pt>
                <c:pt idx="180">
                  <c:v>18314.377860572113</c:v>
                </c:pt>
                <c:pt idx="181">
                  <c:v>18407.9588225767</c:v>
                </c:pt>
                <c:pt idx="182">
                  <c:v>18506.60181776476</c:v>
                </c:pt>
                <c:pt idx="183">
                  <c:v>18658.901739866476</c:v>
                </c:pt>
                <c:pt idx="184">
                  <c:v>19051.502602336695</c:v>
                </c:pt>
                <c:pt idx="185">
                  <c:v>19232.158140324478</c:v>
                </c:pt>
                <c:pt idx="186">
                  <c:v>19331.729872831897</c:v>
                </c:pt>
                <c:pt idx="187">
                  <c:v>19671.5871348992</c:v>
                </c:pt>
                <c:pt idx="188">
                  <c:v>20378.349809334555</c:v>
                </c:pt>
                <c:pt idx="189">
                  <c:v>20706.955334331495</c:v>
                </c:pt>
                <c:pt idx="190">
                  <c:v>21052.947699324992</c:v>
                </c:pt>
                <c:pt idx="191">
                  <c:v>21359.01176725067</c:v>
                </c:pt>
                <c:pt idx="192">
                  <c:v>21593.118684389403</c:v>
                </c:pt>
                <c:pt idx="193">
                  <c:v>0</c:v>
                </c:pt>
              </c:numCache>
            </c:numRef>
          </c:xVal>
          <c:yVal>
            <c:numRef>
              <c:f>Adatlap!$A$4:$A$200</c:f>
              <c:numCache>
                <c:ptCount val="197"/>
                <c:pt idx="0">
                  <c:v>1014</c:v>
                </c:pt>
                <c:pt idx="1">
                  <c:v>1010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980</c:v>
                </c:pt>
                <c:pt idx="6">
                  <c:v>970</c:v>
                </c:pt>
                <c:pt idx="7">
                  <c:v>960</c:v>
                </c:pt>
                <c:pt idx="8">
                  <c:v>950</c:v>
                </c:pt>
                <c:pt idx="9">
                  <c:v>940</c:v>
                </c:pt>
                <c:pt idx="10">
                  <c:v>930</c:v>
                </c:pt>
                <c:pt idx="11">
                  <c:v>920</c:v>
                </c:pt>
                <c:pt idx="12">
                  <c:v>920</c:v>
                </c:pt>
                <c:pt idx="13">
                  <c:v>920</c:v>
                </c:pt>
                <c:pt idx="14">
                  <c:v>910</c:v>
                </c:pt>
                <c:pt idx="15">
                  <c:v>910</c:v>
                </c:pt>
                <c:pt idx="16">
                  <c:v>900</c:v>
                </c:pt>
                <c:pt idx="17">
                  <c:v>900</c:v>
                </c:pt>
                <c:pt idx="18">
                  <c:v>890</c:v>
                </c:pt>
                <c:pt idx="19">
                  <c:v>880</c:v>
                </c:pt>
                <c:pt idx="20">
                  <c:v>870</c:v>
                </c:pt>
                <c:pt idx="21">
                  <c:v>860</c:v>
                </c:pt>
                <c:pt idx="22">
                  <c:v>840</c:v>
                </c:pt>
                <c:pt idx="23">
                  <c:v>820</c:v>
                </c:pt>
                <c:pt idx="24">
                  <c:v>800</c:v>
                </c:pt>
                <c:pt idx="25">
                  <c:v>800</c:v>
                </c:pt>
                <c:pt idx="26">
                  <c:v>780</c:v>
                </c:pt>
                <c:pt idx="27">
                  <c:v>760</c:v>
                </c:pt>
                <c:pt idx="28">
                  <c:v>750</c:v>
                </c:pt>
                <c:pt idx="29">
                  <c:v>740</c:v>
                </c:pt>
                <c:pt idx="30">
                  <c:v>740</c:v>
                </c:pt>
                <c:pt idx="31">
                  <c:v>740</c:v>
                </c:pt>
                <c:pt idx="32">
                  <c:v>740</c:v>
                </c:pt>
                <c:pt idx="33">
                  <c:v>750</c:v>
                </c:pt>
                <c:pt idx="34">
                  <c:v>750</c:v>
                </c:pt>
                <c:pt idx="35">
                  <c:v>750</c:v>
                </c:pt>
                <c:pt idx="36">
                  <c:v>750</c:v>
                </c:pt>
                <c:pt idx="37">
                  <c:v>750</c:v>
                </c:pt>
                <c:pt idx="38">
                  <c:v>740</c:v>
                </c:pt>
                <c:pt idx="39">
                  <c:v>720</c:v>
                </c:pt>
                <c:pt idx="40">
                  <c:v>700</c:v>
                </c:pt>
                <c:pt idx="41">
                  <c:v>690</c:v>
                </c:pt>
                <c:pt idx="42">
                  <c:v>680</c:v>
                </c:pt>
                <c:pt idx="43">
                  <c:v>670</c:v>
                </c:pt>
                <c:pt idx="44">
                  <c:v>670</c:v>
                </c:pt>
                <c:pt idx="45">
                  <c:v>680</c:v>
                </c:pt>
                <c:pt idx="46">
                  <c:v>690</c:v>
                </c:pt>
                <c:pt idx="47">
                  <c:v>700</c:v>
                </c:pt>
                <c:pt idx="48">
                  <c:v>680</c:v>
                </c:pt>
                <c:pt idx="49">
                  <c:v>680</c:v>
                </c:pt>
                <c:pt idx="50">
                  <c:v>680</c:v>
                </c:pt>
                <c:pt idx="51">
                  <c:v>680</c:v>
                </c:pt>
                <c:pt idx="52">
                  <c:v>670</c:v>
                </c:pt>
                <c:pt idx="53">
                  <c:v>660</c:v>
                </c:pt>
                <c:pt idx="54">
                  <c:v>650</c:v>
                </c:pt>
                <c:pt idx="55">
                  <c:v>650</c:v>
                </c:pt>
                <c:pt idx="56">
                  <c:v>640</c:v>
                </c:pt>
                <c:pt idx="57">
                  <c:v>640</c:v>
                </c:pt>
                <c:pt idx="58">
                  <c:v>640</c:v>
                </c:pt>
                <c:pt idx="59">
                  <c:v>640</c:v>
                </c:pt>
                <c:pt idx="60">
                  <c:v>640</c:v>
                </c:pt>
                <c:pt idx="61">
                  <c:v>660</c:v>
                </c:pt>
                <c:pt idx="62">
                  <c:v>670</c:v>
                </c:pt>
                <c:pt idx="63">
                  <c:v>680</c:v>
                </c:pt>
                <c:pt idx="64">
                  <c:v>690</c:v>
                </c:pt>
                <c:pt idx="65">
                  <c:v>700</c:v>
                </c:pt>
                <c:pt idx="66">
                  <c:v>720</c:v>
                </c:pt>
                <c:pt idx="67">
                  <c:v>743</c:v>
                </c:pt>
                <c:pt idx="68">
                  <c:v>720</c:v>
                </c:pt>
                <c:pt idx="69">
                  <c:v>700</c:v>
                </c:pt>
                <c:pt idx="70">
                  <c:v>680</c:v>
                </c:pt>
                <c:pt idx="71">
                  <c:v>660</c:v>
                </c:pt>
                <c:pt idx="72">
                  <c:v>650</c:v>
                </c:pt>
                <c:pt idx="73">
                  <c:v>640</c:v>
                </c:pt>
                <c:pt idx="74">
                  <c:v>640</c:v>
                </c:pt>
                <c:pt idx="75">
                  <c:v>660</c:v>
                </c:pt>
                <c:pt idx="76">
                  <c:v>680</c:v>
                </c:pt>
                <c:pt idx="77">
                  <c:v>690</c:v>
                </c:pt>
                <c:pt idx="78">
                  <c:v>700</c:v>
                </c:pt>
                <c:pt idx="79">
                  <c:v>680</c:v>
                </c:pt>
                <c:pt idx="80">
                  <c:v>660</c:v>
                </c:pt>
                <c:pt idx="81">
                  <c:v>640</c:v>
                </c:pt>
                <c:pt idx="82">
                  <c:v>620</c:v>
                </c:pt>
                <c:pt idx="83">
                  <c:v>600</c:v>
                </c:pt>
                <c:pt idx="84">
                  <c:v>580</c:v>
                </c:pt>
                <c:pt idx="85">
                  <c:v>580</c:v>
                </c:pt>
                <c:pt idx="86">
                  <c:v>580</c:v>
                </c:pt>
                <c:pt idx="87">
                  <c:v>570</c:v>
                </c:pt>
                <c:pt idx="88">
                  <c:v>560</c:v>
                </c:pt>
                <c:pt idx="89">
                  <c:v>580</c:v>
                </c:pt>
                <c:pt idx="90">
                  <c:v>600</c:v>
                </c:pt>
                <c:pt idx="91">
                  <c:v>604</c:v>
                </c:pt>
                <c:pt idx="92">
                  <c:v>600</c:v>
                </c:pt>
                <c:pt idx="93">
                  <c:v>580</c:v>
                </c:pt>
                <c:pt idx="94">
                  <c:v>560</c:v>
                </c:pt>
                <c:pt idx="95">
                  <c:v>540</c:v>
                </c:pt>
                <c:pt idx="96">
                  <c:v>520</c:v>
                </c:pt>
                <c:pt idx="97">
                  <c:v>500</c:v>
                </c:pt>
                <c:pt idx="98">
                  <c:v>500</c:v>
                </c:pt>
                <c:pt idx="99">
                  <c:v>520</c:v>
                </c:pt>
                <c:pt idx="100">
                  <c:v>540</c:v>
                </c:pt>
                <c:pt idx="101">
                  <c:v>560</c:v>
                </c:pt>
                <c:pt idx="102">
                  <c:v>560</c:v>
                </c:pt>
                <c:pt idx="103">
                  <c:v>580</c:v>
                </c:pt>
                <c:pt idx="104">
                  <c:v>590</c:v>
                </c:pt>
                <c:pt idx="105">
                  <c:v>600</c:v>
                </c:pt>
                <c:pt idx="106">
                  <c:v>620</c:v>
                </c:pt>
                <c:pt idx="107">
                  <c:v>610</c:v>
                </c:pt>
                <c:pt idx="108">
                  <c:v>600</c:v>
                </c:pt>
                <c:pt idx="109">
                  <c:v>580</c:v>
                </c:pt>
                <c:pt idx="110">
                  <c:v>580</c:v>
                </c:pt>
                <c:pt idx="111">
                  <c:v>575</c:v>
                </c:pt>
                <c:pt idx="112">
                  <c:v>580</c:v>
                </c:pt>
                <c:pt idx="113">
                  <c:v>580</c:v>
                </c:pt>
                <c:pt idx="114">
                  <c:v>585</c:v>
                </c:pt>
                <c:pt idx="115">
                  <c:v>600</c:v>
                </c:pt>
                <c:pt idx="116">
                  <c:v>620</c:v>
                </c:pt>
                <c:pt idx="117">
                  <c:v>620</c:v>
                </c:pt>
                <c:pt idx="118">
                  <c:v>620</c:v>
                </c:pt>
                <c:pt idx="119">
                  <c:v>640</c:v>
                </c:pt>
                <c:pt idx="120">
                  <c:v>660</c:v>
                </c:pt>
                <c:pt idx="121">
                  <c:v>676</c:v>
                </c:pt>
                <c:pt idx="122">
                  <c:v>670</c:v>
                </c:pt>
                <c:pt idx="123">
                  <c:v>660</c:v>
                </c:pt>
                <c:pt idx="124">
                  <c:v>640</c:v>
                </c:pt>
                <c:pt idx="125">
                  <c:v>620</c:v>
                </c:pt>
                <c:pt idx="126">
                  <c:v>600</c:v>
                </c:pt>
                <c:pt idx="127">
                  <c:v>580</c:v>
                </c:pt>
                <c:pt idx="128">
                  <c:v>560</c:v>
                </c:pt>
                <c:pt idx="129">
                  <c:v>550</c:v>
                </c:pt>
                <c:pt idx="130">
                  <c:v>540</c:v>
                </c:pt>
                <c:pt idx="131">
                  <c:v>560</c:v>
                </c:pt>
                <c:pt idx="132">
                  <c:v>550</c:v>
                </c:pt>
                <c:pt idx="133">
                  <c:v>560</c:v>
                </c:pt>
                <c:pt idx="134">
                  <c:v>580</c:v>
                </c:pt>
                <c:pt idx="135">
                  <c:v>580</c:v>
                </c:pt>
                <c:pt idx="136">
                  <c:v>560</c:v>
                </c:pt>
                <c:pt idx="137">
                  <c:v>550</c:v>
                </c:pt>
                <c:pt idx="138">
                  <c:v>540</c:v>
                </c:pt>
                <c:pt idx="139">
                  <c:v>530</c:v>
                </c:pt>
                <c:pt idx="140">
                  <c:v>530</c:v>
                </c:pt>
                <c:pt idx="141">
                  <c:v>520</c:v>
                </c:pt>
                <c:pt idx="142">
                  <c:v>510</c:v>
                </c:pt>
                <c:pt idx="143">
                  <c:v>520</c:v>
                </c:pt>
                <c:pt idx="144">
                  <c:v>540</c:v>
                </c:pt>
                <c:pt idx="145">
                  <c:v>540</c:v>
                </c:pt>
                <c:pt idx="146">
                  <c:v>540</c:v>
                </c:pt>
                <c:pt idx="147">
                  <c:v>520</c:v>
                </c:pt>
                <c:pt idx="148">
                  <c:v>500</c:v>
                </c:pt>
                <c:pt idx="149">
                  <c:v>507</c:v>
                </c:pt>
                <c:pt idx="150">
                  <c:v>507</c:v>
                </c:pt>
                <c:pt idx="151">
                  <c:v>500</c:v>
                </c:pt>
                <c:pt idx="152">
                  <c:v>500</c:v>
                </c:pt>
                <c:pt idx="153">
                  <c:v>495</c:v>
                </c:pt>
                <c:pt idx="154">
                  <c:v>495</c:v>
                </c:pt>
                <c:pt idx="155">
                  <c:v>490</c:v>
                </c:pt>
                <c:pt idx="156">
                  <c:v>480</c:v>
                </c:pt>
                <c:pt idx="157">
                  <c:v>490</c:v>
                </c:pt>
                <c:pt idx="158">
                  <c:v>480</c:v>
                </c:pt>
                <c:pt idx="159">
                  <c:v>480</c:v>
                </c:pt>
                <c:pt idx="160">
                  <c:v>480</c:v>
                </c:pt>
                <c:pt idx="161">
                  <c:v>460</c:v>
                </c:pt>
                <c:pt idx="162">
                  <c:v>440</c:v>
                </c:pt>
                <c:pt idx="163">
                  <c:v>420</c:v>
                </c:pt>
                <c:pt idx="164">
                  <c:v>400</c:v>
                </c:pt>
                <c:pt idx="165">
                  <c:v>380</c:v>
                </c:pt>
                <c:pt idx="166">
                  <c:v>360</c:v>
                </c:pt>
                <c:pt idx="167">
                  <c:v>350</c:v>
                </c:pt>
                <c:pt idx="168">
                  <c:v>340</c:v>
                </c:pt>
                <c:pt idx="169">
                  <c:v>320</c:v>
                </c:pt>
                <c:pt idx="170">
                  <c:v>300</c:v>
                </c:pt>
                <c:pt idx="171">
                  <c:v>290</c:v>
                </c:pt>
                <c:pt idx="172">
                  <c:v>280</c:v>
                </c:pt>
                <c:pt idx="173">
                  <c:v>275</c:v>
                </c:pt>
                <c:pt idx="174">
                  <c:v>260</c:v>
                </c:pt>
                <c:pt idx="175">
                  <c:v>240</c:v>
                </c:pt>
                <c:pt idx="176">
                  <c:v>240</c:v>
                </c:pt>
                <c:pt idx="177">
                  <c:v>235</c:v>
                </c:pt>
                <c:pt idx="178">
                  <c:v>230</c:v>
                </c:pt>
                <c:pt idx="179">
                  <c:v>230</c:v>
                </c:pt>
                <c:pt idx="180">
                  <c:v>220</c:v>
                </c:pt>
                <c:pt idx="181">
                  <c:v>200</c:v>
                </c:pt>
                <c:pt idx="182">
                  <c:v>190</c:v>
                </c:pt>
                <c:pt idx="183">
                  <c:v>180</c:v>
                </c:pt>
                <c:pt idx="184">
                  <c:v>170</c:v>
                </c:pt>
                <c:pt idx="185">
                  <c:v>160</c:v>
                </c:pt>
                <c:pt idx="186">
                  <c:v>160</c:v>
                </c:pt>
                <c:pt idx="187">
                  <c:v>160</c:v>
                </c:pt>
                <c:pt idx="188">
                  <c:v>160</c:v>
                </c:pt>
                <c:pt idx="189">
                  <c:v>170</c:v>
                </c:pt>
                <c:pt idx="190">
                  <c:v>170</c:v>
                </c:pt>
                <c:pt idx="191">
                  <c:v>160</c:v>
                </c:pt>
                <c:pt idx="192">
                  <c:v>160</c:v>
                </c:pt>
              </c:numCache>
            </c:numRef>
          </c:yVal>
          <c:smooth val="0"/>
        </c:ser>
        <c:axId val="56651116"/>
        <c:axId val="40097997"/>
      </c:scatterChart>
      <c:valAx>
        <c:axId val="56651116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0097997"/>
        <c:crosses val="autoZero"/>
        <c:crossBetween val="midCat"/>
        <c:dispUnits/>
      </c:valAx>
      <c:valAx>
        <c:axId val="40097997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5111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0.517</cdr:y>
    </cdr:from>
    <cdr:to>
      <cdr:x>0.50925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00575" y="29718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</a:t>
          </a:r>
        </a:p>
      </cdr:txBody>
    </cdr:sp>
  </cdr:relSizeAnchor>
  <cdr:relSizeAnchor xmlns:cdr="http://schemas.openxmlformats.org/drawingml/2006/chartDrawing">
    <cdr:from>
      <cdr:x>0.123</cdr:x>
      <cdr:y>0.6125</cdr:y>
    </cdr:from>
    <cdr:to>
      <cdr:x>0.123</cdr:x>
      <cdr:y>0.917</cdr:y>
    </cdr:to>
    <cdr:sp>
      <cdr:nvSpPr>
        <cdr:cNvPr id="2" name="Line 2"/>
        <cdr:cNvSpPr>
          <a:spLocks/>
        </cdr:cNvSpPr>
      </cdr:nvSpPr>
      <cdr:spPr>
        <a:xfrm>
          <a:off x="1133475" y="3524250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0.24875</cdr:x>
      <cdr:y>0.6125</cdr:y>
    </cdr:from>
    <cdr:to>
      <cdr:x>0.24875</cdr:x>
      <cdr:y>0.917</cdr:y>
    </cdr:to>
    <cdr:sp>
      <cdr:nvSpPr>
        <cdr:cNvPr id="3" name="Line 3"/>
        <cdr:cNvSpPr>
          <a:spLocks/>
        </cdr:cNvSpPr>
      </cdr:nvSpPr>
      <cdr:spPr>
        <a:xfrm>
          <a:off x="2286000" y="3524250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0.304</cdr:x>
      <cdr:y>0.32475</cdr:y>
    </cdr:from>
    <cdr:to>
      <cdr:x>0.304</cdr:x>
      <cdr:y>0.9175</cdr:y>
    </cdr:to>
    <cdr:sp>
      <cdr:nvSpPr>
        <cdr:cNvPr id="4" name="Line 4"/>
        <cdr:cNvSpPr>
          <a:spLocks/>
        </cdr:cNvSpPr>
      </cdr:nvSpPr>
      <cdr:spPr>
        <a:xfrm>
          <a:off x="2800350" y="1866900"/>
          <a:ext cx="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0.75775</cdr:y>
    </cdr:from>
    <cdr:to>
      <cdr:x>0.35725</cdr:x>
      <cdr:y>0.7595</cdr:y>
    </cdr:to>
    <cdr:sp>
      <cdr:nvSpPr>
        <cdr:cNvPr id="5" name="Line 5"/>
        <cdr:cNvSpPr>
          <a:spLocks/>
        </cdr:cNvSpPr>
      </cdr:nvSpPr>
      <cdr:spPr>
        <a:xfrm flipV="1">
          <a:off x="3286125" y="4362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0.32125</cdr:x>
      <cdr:y>0.2735</cdr:y>
    </cdr:from>
    <cdr:to>
      <cdr:x>0.32275</cdr:x>
      <cdr:y>0.917</cdr:y>
    </cdr:to>
    <cdr:sp>
      <cdr:nvSpPr>
        <cdr:cNvPr id="6" name="Line 6"/>
        <cdr:cNvSpPr>
          <a:spLocks/>
        </cdr:cNvSpPr>
      </cdr:nvSpPr>
      <cdr:spPr>
        <a:xfrm>
          <a:off x="2952750" y="1571625"/>
          <a:ext cx="952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0.39175</cdr:x>
      <cdr:y>0.336</cdr:y>
    </cdr:from>
    <cdr:to>
      <cdr:x>0.39175</cdr:x>
      <cdr:y>0.917</cdr:y>
    </cdr:to>
    <cdr:sp>
      <cdr:nvSpPr>
        <cdr:cNvPr id="7" name="Line 7"/>
        <cdr:cNvSpPr>
          <a:spLocks/>
        </cdr:cNvSpPr>
      </cdr:nvSpPr>
      <cdr:spPr>
        <a:xfrm>
          <a:off x="3609975" y="19335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</cdr:x>
      <cdr:y>0.29625</cdr:y>
    </cdr:from>
    <cdr:to>
      <cdr:x>0.476</cdr:x>
      <cdr:y>0.917</cdr:y>
    </cdr:to>
    <cdr:sp>
      <cdr:nvSpPr>
        <cdr:cNvPr id="8" name="Line 10"/>
        <cdr:cNvSpPr>
          <a:spLocks/>
        </cdr:cNvSpPr>
      </cdr:nvSpPr>
      <cdr:spPr>
        <a:xfrm>
          <a:off x="4381500" y="170497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0.58175</cdr:x>
      <cdr:y>0.38025</cdr:y>
    </cdr:from>
    <cdr:to>
      <cdr:x>0.58175</cdr:x>
      <cdr:y>0.917</cdr:y>
    </cdr:to>
    <cdr:sp>
      <cdr:nvSpPr>
        <cdr:cNvPr id="9" name="Line 11"/>
        <cdr:cNvSpPr>
          <a:spLocks/>
        </cdr:cNvSpPr>
      </cdr:nvSpPr>
      <cdr:spPr>
        <a:xfrm>
          <a:off x="5362575" y="2190750"/>
          <a:ext cx="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</cdr:x>
      <cdr:y>0.53025</cdr:y>
    </cdr:from>
    <cdr:to>
      <cdr:x>0.738</cdr:x>
      <cdr:y>0.917</cdr:y>
    </cdr:to>
    <cdr:sp>
      <cdr:nvSpPr>
        <cdr:cNvPr id="10" name="Line 12"/>
        <cdr:cNvSpPr>
          <a:spLocks/>
        </cdr:cNvSpPr>
      </cdr:nvSpPr>
      <cdr:spPr>
        <a:xfrm>
          <a:off x="6800850" y="30480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0.53025</cdr:y>
    </cdr:from>
    <cdr:to>
      <cdr:x>0.80225</cdr:x>
      <cdr:y>0.917</cdr:y>
    </cdr:to>
    <cdr:sp>
      <cdr:nvSpPr>
        <cdr:cNvPr id="11" name="Line 13"/>
        <cdr:cNvSpPr>
          <a:spLocks/>
        </cdr:cNvSpPr>
      </cdr:nvSpPr>
      <cdr:spPr>
        <a:xfrm>
          <a:off x="7391400" y="30480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0.81825</cdr:y>
    </cdr:from>
    <cdr:to>
      <cdr:x>0.1225</cdr:x>
      <cdr:y>0.9005</cdr:y>
    </cdr:to>
    <cdr:sp>
      <cdr:nvSpPr>
        <cdr:cNvPr id="12" name="AutoShape 14"/>
        <cdr:cNvSpPr>
          <a:spLocks/>
        </cdr:cNvSpPr>
      </cdr:nvSpPr>
      <cdr:spPr>
        <a:xfrm rot="16200000">
          <a:off x="990600" y="4714875"/>
          <a:ext cx="133350" cy="476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Kékestető</a:t>
          </a:r>
        </a:p>
      </cdr:txBody>
    </cdr:sp>
  </cdr:relSizeAnchor>
  <cdr:relSizeAnchor xmlns:cdr="http://schemas.openxmlformats.org/drawingml/2006/chartDrawing">
    <cdr:from>
      <cdr:x>0.2335</cdr:x>
      <cdr:y>0.792</cdr:y>
    </cdr:from>
    <cdr:to>
      <cdr:x>0.248</cdr:x>
      <cdr:y>0.901</cdr:y>
    </cdr:to>
    <cdr:sp>
      <cdr:nvSpPr>
        <cdr:cNvPr id="13" name="AutoShape 15"/>
        <cdr:cNvSpPr>
          <a:spLocks/>
        </cdr:cNvSpPr>
      </cdr:nvSpPr>
      <cdr:spPr>
        <a:xfrm rot="16200000">
          <a:off x="2152650" y="4562475"/>
          <a:ext cx="133350" cy="628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Markazi-kapu</a:t>
          </a:r>
        </a:p>
      </cdr:txBody>
    </cdr:sp>
  </cdr:relSizeAnchor>
  <cdr:relSizeAnchor xmlns:cdr="http://schemas.openxmlformats.org/drawingml/2006/chartDrawing">
    <cdr:from>
      <cdr:x>0.29025</cdr:x>
      <cdr:y>0.7655</cdr:y>
    </cdr:from>
    <cdr:to>
      <cdr:x>0.30475</cdr:x>
      <cdr:y>0.90125</cdr:y>
    </cdr:to>
    <cdr:sp>
      <cdr:nvSpPr>
        <cdr:cNvPr id="14" name="AutoShape 16"/>
        <cdr:cNvSpPr>
          <a:spLocks/>
        </cdr:cNvSpPr>
      </cdr:nvSpPr>
      <cdr:spPr>
        <a:xfrm rot="16200000">
          <a:off x="2667000" y="4410075"/>
          <a:ext cx="133350" cy="781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Hármashatár eh.</a:t>
          </a:r>
        </a:p>
      </cdr:txBody>
    </cdr:sp>
  </cdr:relSizeAnchor>
  <cdr:relSizeAnchor xmlns:cdr="http://schemas.openxmlformats.org/drawingml/2006/chartDrawing">
    <cdr:from>
      <cdr:x>0.3075</cdr:x>
      <cdr:y>0.7655</cdr:y>
    </cdr:from>
    <cdr:to>
      <cdr:x>0.322</cdr:x>
      <cdr:y>0.90125</cdr:y>
    </cdr:to>
    <cdr:sp>
      <cdr:nvSpPr>
        <cdr:cNvPr id="15" name="AutoShape 17"/>
        <cdr:cNvSpPr>
          <a:spLocks/>
        </cdr:cNvSpPr>
      </cdr:nvSpPr>
      <cdr:spPr>
        <a:xfrm rot="16200000">
          <a:off x="2828925" y="4410075"/>
          <a:ext cx="133350" cy="781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Nagy-Szár-hegy</a:t>
          </a:r>
        </a:p>
      </cdr:txBody>
    </cdr:sp>
  </cdr:relSizeAnchor>
  <cdr:relSizeAnchor xmlns:cdr="http://schemas.openxmlformats.org/drawingml/2006/chartDrawing">
    <cdr:from>
      <cdr:x>0.3765</cdr:x>
      <cdr:y>0.7995</cdr:y>
    </cdr:from>
    <cdr:to>
      <cdr:x>0.391</cdr:x>
      <cdr:y>0.90175</cdr:y>
    </cdr:to>
    <cdr:sp>
      <cdr:nvSpPr>
        <cdr:cNvPr id="16" name="AutoShape 18"/>
        <cdr:cNvSpPr>
          <a:spLocks/>
        </cdr:cNvSpPr>
      </cdr:nvSpPr>
      <cdr:spPr>
        <a:xfrm rot="16200000">
          <a:off x="3467100" y="4600575"/>
          <a:ext cx="133350" cy="590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Oroszlánvár</a:t>
          </a:r>
        </a:p>
      </cdr:txBody>
    </cdr:sp>
  </cdr:relSizeAnchor>
  <cdr:relSizeAnchor xmlns:cdr="http://schemas.openxmlformats.org/drawingml/2006/chartDrawing">
    <cdr:from>
      <cdr:x>0.46225</cdr:x>
      <cdr:y>0.78625</cdr:y>
    </cdr:from>
    <cdr:to>
      <cdr:x>0.47675</cdr:x>
      <cdr:y>0.9075</cdr:y>
    </cdr:to>
    <cdr:sp>
      <cdr:nvSpPr>
        <cdr:cNvPr id="17" name="AutoShape 19"/>
        <cdr:cNvSpPr>
          <a:spLocks/>
        </cdr:cNvSpPr>
      </cdr:nvSpPr>
      <cdr:spPr>
        <a:xfrm rot="16200000">
          <a:off x="4257675" y="4524375"/>
          <a:ext cx="133350" cy="6953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Szederjes-tető</a:t>
          </a:r>
        </a:p>
      </cdr:txBody>
    </cdr:sp>
  </cdr:relSizeAnchor>
  <cdr:relSizeAnchor xmlns:cdr="http://schemas.openxmlformats.org/drawingml/2006/chartDrawing">
    <cdr:from>
      <cdr:x>0.56725</cdr:x>
      <cdr:y>0.81825</cdr:y>
    </cdr:from>
    <cdr:to>
      <cdr:x>0.58175</cdr:x>
      <cdr:y>0.899</cdr:y>
    </cdr:to>
    <cdr:sp>
      <cdr:nvSpPr>
        <cdr:cNvPr id="18" name="AutoShape 20"/>
        <cdr:cNvSpPr>
          <a:spLocks/>
        </cdr:cNvSpPr>
      </cdr:nvSpPr>
      <cdr:spPr>
        <a:xfrm rot="16200000">
          <a:off x="5229225" y="4714875"/>
          <a:ext cx="133350" cy="4667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Gazos-kő</a:t>
          </a:r>
        </a:p>
      </cdr:txBody>
    </cdr:sp>
  </cdr:relSizeAnchor>
  <cdr:relSizeAnchor xmlns:cdr="http://schemas.openxmlformats.org/drawingml/2006/chartDrawing">
    <cdr:from>
      <cdr:x>0.72275</cdr:x>
      <cdr:y>0.7675</cdr:y>
    </cdr:from>
    <cdr:to>
      <cdr:x>0.73725</cdr:x>
      <cdr:y>0.90125</cdr:y>
    </cdr:to>
    <cdr:sp>
      <cdr:nvSpPr>
        <cdr:cNvPr id="19" name="AutoShape 21"/>
        <cdr:cNvSpPr>
          <a:spLocks/>
        </cdr:cNvSpPr>
      </cdr:nvSpPr>
      <cdr:spPr>
        <a:xfrm rot="16200000">
          <a:off x="6657975" y="4419600"/>
          <a:ext cx="133350" cy="7715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Sirok, vasúti mh.</a:t>
          </a:r>
        </a:p>
      </cdr:txBody>
    </cdr:sp>
  </cdr:relSizeAnchor>
  <cdr:relSizeAnchor xmlns:cdr="http://schemas.openxmlformats.org/drawingml/2006/chartDrawing">
    <cdr:from>
      <cdr:x>0.787</cdr:x>
      <cdr:y>0.78425</cdr:y>
    </cdr:from>
    <cdr:to>
      <cdr:x>0.8015</cdr:x>
      <cdr:y>0.89975</cdr:y>
    </cdr:to>
    <cdr:sp>
      <cdr:nvSpPr>
        <cdr:cNvPr id="20" name="AutoShape 22"/>
        <cdr:cNvSpPr>
          <a:spLocks/>
        </cdr:cNvSpPr>
      </cdr:nvSpPr>
      <cdr:spPr>
        <a:xfrm rot="16200000">
          <a:off x="7248525" y="4514850"/>
          <a:ext cx="133350" cy="6667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Sirok, központ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0"/>
  <sheetViews>
    <sheetView workbookViewId="0" topLeftCell="A178">
      <selection activeCell="I154" sqref="I154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1014</v>
      </c>
      <c r="B4" s="6">
        <v>615</v>
      </c>
      <c r="C4" s="6">
        <v>804</v>
      </c>
      <c r="D4" s="6">
        <v>0</v>
      </c>
      <c r="E4" s="22">
        <f>SUM(D$4)</f>
        <v>0</v>
      </c>
      <c r="F4" s="24">
        <f>IF(A4-A5&gt;0,A4-A5,0)</f>
        <v>4</v>
      </c>
      <c r="G4" s="16">
        <f>IF(A5-A4&gt;0,A5-A4,0)</f>
        <v>0</v>
      </c>
      <c r="H4" s="7" t="s">
        <v>22</v>
      </c>
    </row>
    <row r="5" spans="1:8" ht="12.75">
      <c r="A5" s="3">
        <v>1010</v>
      </c>
      <c r="B5" s="1">
        <v>622</v>
      </c>
      <c r="C5" s="1">
        <v>786</v>
      </c>
      <c r="D5" s="2">
        <f>SQRT((B5-B4)*(B5-B4)+(C5-C4)*(C5-C4))</f>
        <v>19.313207915827967</v>
      </c>
      <c r="E5" s="23">
        <f>SUM(D$4:D5)*1000/195</f>
        <v>99.04209187604086</v>
      </c>
      <c r="F5" s="5">
        <f aca="true" t="shared" si="0" ref="F5:F68">IF(A5-A6&gt;0,A5-A6,0)</f>
        <v>10</v>
      </c>
      <c r="G5" s="16">
        <f aca="true" t="shared" si="1" ref="G5:G68">IF(A6-A5&gt;0,A6-A5,0)</f>
        <v>0</v>
      </c>
      <c r="H5" s="4"/>
    </row>
    <row r="6" spans="1:8" ht="12.75">
      <c r="A6" s="3">
        <v>1000</v>
      </c>
      <c r="B6" s="1">
        <v>648</v>
      </c>
      <c r="C6" s="1">
        <v>787</v>
      </c>
      <c r="D6" s="2">
        <f aca="true" t="shared" si="2" ref="D6:D32">SQRT((B6-B5)*(B6-B5)+(C6-C5)*(C6-C5))</f>
        <v>26.019223662515376</v>
      </c>
      <c r="E6" s="23">
        <f>SUM(D$4:D6)*1000/195</f>
        <v>232.47400809406847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1000</v>
      </c>
      <c r="B7" s="1">
        <v>680</v>
      </c>
      <c r="C7" s="1">
        <v>792</v>
      </c>
      <c r="D7" s="2">
        <f t="shared" si="2"/>
        <v>32.38826948140329</v>
      </c>
      <c r="E7" s="23">
        <f>SUM(D$4:D7)*1000/195</f>
        <v>398.5676977422904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1000</v>
      </c>
      <c r="B8" s="1">
        <v>721</v>
      </c>
      <c r="C8" s="1">
        <v>815</v>
      </c>
      <c r="D8" s="2">
        <f t="shared" si="2"/>
        <v>47.01063709417264</v>
      </c>
      <c r="E8" s="23">
        <f>SUM(D$4:D8)*1000/195</f>
        <v>639.6478879688167</v>
      </c>
      <c r="F8" s="5">
        <f t="shared" si="0"/>
        <v>20</v>
      </c>
      <c r="G8" s="16">
        <f t="shared" si="1"/>
        <v>0</v>
      </c>
      <c r="H8" s="4"/>
    </row>
    <row r="9" spans="1:8" ht="12.75">
      <c r="A9" s="3">
        <v>980</v>
      </c>
      <c r="B9" s="1">
        <v>731</v>
      </c>
      <c r="C9" s="1">
        <v>806</v>
      </c>
      <c r="D9" s="2">
        <f t="shared" si="2"/>
        <v>13.45362404707371</v>
      </c>
      <c r="E9" s="23">
        <f>SUM(D$4:D9)*1000/195</f>
        <v>708.640831799964</v>
      </c>
      <c r="F9" s="5">
        <f t="shared" si="0"/>
        <v>10</v>
      </c>
      <c r="G9" s="16">
        <f t="shared" si="1"/>
        <v>0</v>
      </c>
      <c r="H9" s="4"/>
    </row>
    <row r="10" spans="1:8" ht="12.75">
      <c r="A10" s="3">
        <v>970</v>
      </c>
      <c r="B10" s="1">
        <v>739</v>
      </c>
      <c r="C10" s="1">
        <v>800</v>
      </c>
      <c r="D10" s="2">
        <f t="shared" si="2"/>
        <v>10</v>
      </c>
      <c r="E10" s="23">
        <f>SUM(D$4:D10)*1000/195</f>
        <v>759.9228830820152</v>
      </c>
      <c r="F10" s="5">
        <f t="shared" si="0"/>
        <v>10</v>
      </c>
      <c r="G10" s="16">
        <f t="shared" si="1"/>
        <v>0</v>
      </c>
      <c r="H10" s="4"/>
    </row>
    <row r="11" spans="1:8" ht="12.75">
      <c r="A11" s="3">
        <v>960</v>
      </c>
      <c r="B11" s="1">
        <v>747</v>
      </c>
      <c r="C11" s="1">
        <v>800</v>
      </c>
      <c r="D11" s="2">
        <f t="shared" si="2"/>
        <v>8</v>
      </c>
      <c r="E11" s="23">
        <f>SUM(D$4:D11)*1000/195</f>
        <v>800.9485241076562</v>
      </c>
      <c r="F11" s="5">
        <f t="shared" si="0"/>
        <v>10</v>
      </c>
      <c r="G11" s="16">
        <f t="shared" si="1"/>
        <v>0</v>
      </c>
      <c r="H11" s="4"/>
    </row>
    <row r="12" spans="1:8" ht="12.75">
      <c r="A12" s="3">
        <v>950</v>
      </c>
      <c r="B12" s="1">
        <v>754</v>
      </c>
      <c r="C12" s="1">
        <v>798</v>
      </c>
      <c r="D12" s="2">
        <f t="shared" si="2"/>
        <v>7.280109889280518</v>
      </c>
      <c r="E12" s="23">
        <f>SUM(D$4:D12)*1000/195</f>
        <v>838.2824209757615</v>
      </c>
      <c r="F12" s="5">
        <f t="shared" si="0"/>
        <v>10</v>
      </c>
      <c r="G12" s="16">
        <f t="shared" si="1"/>
        <v>0</v>
      </c>
      <c r="H12" s="4"/>
    </row>
    <row r="13" spans="1:8" ht="12.75">
      <c r="A13" s="3">
        <v>940</v>
      </c>
      <c r="B13" s="1">
        <v>759</v>
      </c>
      <c r="C13" s="1">
        <v>787</v>
      </c>
      <c r="D13" s="2">
        <f t="shared" si="2"/>
        <v>12.083045973594572</v>
      </c>
      <c r="E13" s="23">
        <f>SUM(D$4:D13)*1000/195</f>
        <v>900.2467593018874</v>
      </c>
      <c r="F13" s="5">
        <f t="shared" si="0"/>
        <v>10</v>
      </c>
      <c r="G13" s="16">
        <f t="shared" si="1"/>
        <v>0</v>
      </c>
      <c r="H13" s="4"/>
    </row>
    <row r="14" spans="1:8" ht="12.75">
      <c r="A14" s="3">
        <v>930</v>
      </c>
      <c r="B14" s="1">
        <v>774</v>
      </c>
      <c r="C14" s="1">
        <v>784</v>
      </c>
      <c r="D14" s="2">
        <f t="shared" si="2"/>
        <v>15.297058540778355</v>
      </c>
      <c r="E14" s="23">
        <f>SUM(D$4:D14)*1000/195</f>
        <v>978.6932133571611</v>
      </c>
      <c r="F14" s="5">
        <f t="shared" si="0"/>
        <v>10</v>
      </c>
      <c r="G14" s="16">
        <f t="shared" si="1"/>
        <v>0</v>
      </c>
      <c r="H14" s="4"/>
    </row>
    <row r="15" spans="1:8" ht="12.75">
      <c r="A15" s="3">
        <v>920</v>
      </c>
      <c r="B15" s="1">
        <v>793</v>
      </c>
      <c r="C15" s="1">
        <v>779</v>
      </c>
      <c r="D15" s="2">
        <f t="shared" si="2"/>
        <v>19.6468827043885</v>
      </c>
      <c r="E15" s="23">
        <f>SUM(D$4:D15)*1000/195</f>
        <v>1079.4464579950509</v>
      </c>
      <c r="F15" s="5">
        <f t="shared" si="0"/>
        <v>0</v>
      </c>
      <c r="G15" s="16">
        <f t="shared" si="1"/>
        <v>0</v>
      </c>
      <c r="H15" s="4"/>
    </row>
    <row r="16" spans="1:8" ht="12.75">
      <c r="A16" s="3">
        <v>920</v>
      </c>
      <c r="B16" s="1">
        <v>819</v>
      </c>
      <c r="C16" s="1">
        <v>780</v>
      </c>
      <c r="D16" s="2">
        <f t="shared" si="2"/>
        <v>26.019223662515376</v>
      </c>
      <c r="E16" s="23">
        <f>SUM(D$4:D16)*1000/195</f>
        <v>1212.8783742130784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920</v>
      </c>
      <c r="B17" s="1">
        <v>834</v>
      </c>
      <c r="C17" s="1">
        <v>776</v>
      </c>
      <c r="D17" s="2">
        <f t="shared" si="2"/>
        <v>15.524174696260024</v>
      </c>
      <c r="E17" s="23">
        <f>SUM(D$4:D17)*1000/195</f>
        <v>1292.4895265015914</v>
      </c>
      <c r="F17" s="5">
        <f t="shared" si="0"/>
        <v>10</v>
      </c>
      <c r="G17" s="16">
        <f t="shared" si="1"/>
        <v>0</v>
      </c>
      <c r="H17" s="4"/>
    </row>
    <row r="18" spans="1:8" ht="12.75">
      <c r="A18" s="3">
        <v>910</v>
      </c>
      <c r="B18" s="1">
        <v>858</v>
      </c>
      <c r="C18" s="1">
        <v>765</v>
      </c>
      <c r="D18" s="2">
        <f t="shared" si="2"/>
        <v>26.40075756488817</v>
      </c>
      <c r="E18" s="23">
        <f>SUM(D$4:D18)*1000/195</f>
        <v>1427.8780268343512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910</v>
      </c>
      <c r="B19" s="1">
        <v>893</v>
      </c>
      <c r="C19" s="1">
        <v>762</v>
      </c>
      <c r="D19" s="2">
        <f t="shared" si="2"/>
        <v>35.12833614050059</v>
      </c>
      <c r="E19" s="23">
        <f>SUM(D$4:D19)*1000/195</f>
        <v>1608.02334037538</v>
      </c>
      <c r="F19" s="5">
        <f t="shared" si="0"/>
        <v>10</v>
      </c>
      <c r="G19" s="16">
        <f t="shared" si="1"/>
        <v>0</v>
      </c>
      <c r="H19" s="4"/>
    </row>
    <row r="20" spans="1:8" ht="12.75">
      <c r="A20" s="3">
        <v>900</v>
      </c>
      <c r="B20" s="1">
        <v>924</v>
      </c>
      <c r="C20" s="1">
        <v>772</v>
      </c>
      <c r="D20" s="2">
        <f t="shared" si="2"/>
        <v>32.57299494980466</v>
      </c>
      <c r="E20" s="23">
        <f>SUM(D$4:D20)*1000/195</f>
        <v>1775.0643401179677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900</v>
      </c>
      <c r="B21" s="1">
        <v>942</v>
      </c>
      <c r="C21" s="1">
        <v>771</v>
      </c>
      <c r="D21" s="2">
        <f t="shared" si="2"/>
        <v>18.027756377319946</v>
      </c>
      <c r="E21" s="23">
        <f>SUM(D$4:D21)*1000/195</f>
        <v>1867.5143728221724</v>
      </c>
      <c r="F21" s="5">
        <f t="shared" si="0"/>
        <v>10</v>
      </c>
      <c r="G21" s="16">
        <f t="shared" si="1"/>
        <v>0</v>
      </c>
      <c r="H21" s="4"/>
    </row>
    <row r="22" spans="1:8" ht="12.75">
      <c r="A22" s="3">
        <v>890</v>
      </c>
      <c r="B22" s="1">
        <v>953</v>
      </c>
      <c r="C22" s="1">
        <v>774</v>
      </c>
      <c r="D22" s="2">
        <f t="shared" si="2"/>
        <v>11.40175425099138</v>
      </c>
      <c r="E22" s="23">
        <f>SUM(D$4:D22)*1000/195</f>
        <v>1925.984907442641</v>
      </c>
      <c r="F22" s="5">
        <f t="shared" si="0"/>
        <v>10</v>
      </c>
      <c r="G22" s="16">
        <f t="shared" si="1"/>
        <v>0</v>
      </c>
      <c r="H22" s="4" t="s">
        <v>9</v>
      </c>
    </row>
    <row r="23" spans="1:8" ht="12.75">
      <c r="A23" s="3">
        <v>880</v>
      </c>
      <c r="B23" s="1">
        <v>962</v>
      </c>
      <c r="C23" s="1">
        <v>767</v>
      </c>
      <c r="D23" s="2">
        <f t="shared" si="2"/>
        <v>11.40175425099138</v>
      </c>
      <c r="E23" s="23">
        <f>SUM(D$4:D23)*1000/195</f>
        <v>1984.4554420631096</v>
      </c>
      <c r="F23" s="5">
        <f t="shared" si="0"/>
        <v>10</v>
      </c>
      <c r="G23" s="16">
        <f t="shared" si="1"/>
        <v>0</v>
      </c>
      <c r="H23" s="4"/>
    </row>
    <row r="24" spans="1:8" ht="12.75">
      <c r="A24" s="3">
        <v>870</v>
      </c>
      <c r="B24" s="1">
        <v>975</v>
      </c>
      <c r="C24" s="1">
        <v>771</v>
      </c>
      <c r="D24" s="2">
        <v>0</v>
      </c>
      <c r="E24" s="23">
        <f>SUM(D$4:D24)*1000/195</f>
        <v>1984.4554420631096</v>
      </c>
      <c r="F24" s="5">
        <f t="shared" si="0"/>
        <v>10</v>
      </c>
      <c r="G24" s="16">
        <f t="shared" si="1"/>
        <v>0</v>
      </c>
      <c r="H24" s="4"/>
    </row>
    <row r="25" spans="1:8" ht="12.75">
      <c r="A25" s="3">
        <v>860</v>
      </c>
      <c r="B25" s="1">
        <v>991</v>
      </c>
      <c r="C25" s="1">
        <v>762</v>
      </c>
      <c r="D25" s="2">
        <f t="shared" si="2"/>
        <v>18.35755975068582</v>
      </c>
      <c r="E25" s="23">
        <f>SUM(D$4:D25)*1000/195</f>
        <v>2078.596774117909</v>
      </c>
      <c r="F25" s="5">
        <f t="shared" si="0"/>
        <v>20</v>
      </c>
      <c r="G25" s="16">
        <f t="shared" si="1"/>
        <v>0</v>
      </c>
      <c r="H25" s="4"/>
    </row>
    <row r="26" spans="1:8" ht="12.75">
      <c r="A26" s="3">
        <v>840</v>
      </c>
      <c r="B26" s="1">
        <v>1005</v>
      </c>
      <c r="C26" s="1">
        <v>752</v>
      </c>
      <c r="D26" s="2">
        <f t="shared" si="2"/>
        <v>17.204650534085253</v>
      </c>
      <c r="E26" s="23">
        <f>SUM(D$4:D26)*1000/195</f>
        <v>2166.825751215782</v>
      </c>
      <c r="F26" s="5">
        <f t="shared" si="0"/>
        <v>20</v>
      </c>
      <c r="G26" s="16">
        <f t="shared" si="1"/>
        <v>0</v>
      </c>
      <c r="H26" s="4"/>
    </row>
    <row r="27" spans="1:8" ht="12.75">
      <c r="A27" s="3">
        <v>820</v>
      </c>
      <c r="B27" s="1">
        <v>1012</v>
      </c>
      <c r="C27" s="1">
        <v>736</v>
      </c>
      <c r="D27" s="2">
        <f t="shared" si="2"/>
        <v>17.46424919657298</v>
      </c>
      <c r="E27" s="23">
        <f>SUM(D$4:D27)*1000/195</f>
        <v>2256.3860035058997</v>
      </c>
      <c r="F27" s="5">
        <f t="shared" si="0"/>
        <v>20</v>
      </c>
      <c r="G27" s="16">
        <f t="shared" si="1"/>
        <v>0</v>
      </c>
      <c r="H27" s="4"/>
    </row>
    <row r="28" spans="1:8" ht="12.75">
      <c r="A28" s="3">
        <v>800</v>
      </c>
      <c r="B28" s="1">
        <v>1024</v>
      </c>
      <c r="C28" s="1">
        <v>721</v>
      </c>
      <c r="D28" s="2">
        <f t="shared" si="2"/>
        <v>19.209372712298546</v>
      </c>
      <c r="E28" s="23">
        <f>SUM(D$4:D28)*1000/195</f>
        <v>2354.8956071587127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800</v>
      </c>
      <c r="B29" s="1">
        <v>117</v>
      </c>
      <c r="C29" s="1">
        <v>949</v>
      </c>
      <c r="D29" s="2">
        <v>0</v>
      </c>
      <c r="E29" s="23">
        <f>SUM(D$4:D29)*1000/195</f>
        <v>2354.8956071587127</v>
      </c>
      <c r="F29" s="5">
        <f t="shared" si="0"/>
        <v>20</v>
      </c>
      <c r="G29" s="16">
        <f t="shared" si="1"/>
        <v>0</v>
      </c>
      <c r="H29" s="4"/>
    </row>
    <row r="30" spans="1:8" ht="12.75">
      <c r="A30" s="3">
        <v>780</v>
      </c>
      <c r="B30" s="1">
        <v>143</v>
      </c>
      <c r="C30" s="1">
        <v>948</v>
      </c>
      <c r="D30" s="2">
        <f t="shared" si="2"/>
        <v>26.019223662515376</v>
      </c>
      <c r="E30" s="23">
        <f>SUM(D$4:D30)*1000/195</f>
        <v>2488.3275233767404</v>
      </c>
      <c r="F30" s="5">
        <f t="shared" si="0"/>
        <v>20</v>
      </c>
      <c r="G30" s="16">
        <f t="shared" si="1"/>
        <v>0</v>
      </c>
      <c r="H30" s="4"/>
    </row>
    <row r="31" spans="1:8" ht="12.75">
      <c r="A31" s="3">
        <v>760</v>
      </c>
      <c r="B31" s="1">
        <v>157</v>
      </c>
      <c r="C31" s="1">
        <v>938</v>
      </c>
      <c r="D31" s="2">
        <f t="shared" si="2"/>
        <v>17.204650534085253</v>
      </c>
      <c r="E31" s="23">
        <f>SUM(D$4:D31)*1000/195</f>
        <v>2576.5565004746136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750</v>
      </c>
      <c r="B32" s="1">
        <v>169</v>
      </c>
      <c r="C32" s="1">
        <v>913</v>
      </c>
      <c r="D32" s="2">
        <f t="shared" si="2"/>
        <v>27.730849247724095</v>
      </c>
      <c r="E32" s="23">
        <f>SUM(D$4:D32)*1000/195</f>
        <v>2718.7659837962756</v>
      </c>
      <c r="F32" s="5">
        <f t="shared" si="0"/>
        <v>10</v>
      </c>
      <c r="G32" s="16">
        <f t="shared" si="1"/>
        <v>0</v>
      </c>
      <c r="H32" s="4"/>
    </row>
    <row r="33" spans="1:8" ht="12.75">
      <c r="A33" s="3">
        <v>740</v>
      </c>
      <c r="B33" s="1">
        <v>175</v>
      </c>
      <c r="C33" s="1">
        <v>896</v>
      </c>
      <c r="D33" s="2">
        <f aca="true" t="shared" si="3" ref="D33:D53">SQRT((B33-B32)*(B33-B32)+(C33-C32)*(C33-C32))</f>
        <v>18.027756377319946</v>
      </c>
      <c r="E33" s="23">
        <f>SUM(D$4:D33)*1000/195</f>
        <v>2811.2160165004802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740</v>
      </c>
      <c r="B34" s="1">
        <v>182</v>
      </c>
      <c r="C34" s="1">
        <v>888</v>
      </c>
      <c r="D34" s="2">
        <f>SQRT((B34-B33)*(B34-B33)+(C34-C33)*(C34-C33))</f>
        <v>10.63014581273465</v>
      </c>
      <c r="E34" s="23">
        <f>SUM(D$4:D34)*1000/195</f>
        <v>2865.7295847709147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740</v>
      </c>
      <c r="B35" s="1">
        <v>190</v>
      </c>
      <c r="C35" s="1">
        <v>889</v>
      </c>
      <c r="D35" s="2">
        <f>SQRT((B35-B34)*(B35-B34)+(C35-C34)*(C35-C34))</f>
        <v>8.06225774829855</v>
      </c>
      <c r="E35" s="23">
        <f>SUM(D$4:D35)*1000/195</f>
        <v>2907.0744963006505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740</v>
      </c>
      <c r="B36" s="1">
        <v>192</v>
      </c>
      <c r="C36" s="1">
        <v>907</v>
      </c>
      <c r="D36" s="2">
        <f t="shared" si="3"/>
        <v>18.110770276274835</v>
      </c>
      <c r="E36" s="23">
        <f>SUM(D$4:D36)*1000/195</f>
        <v>2999.950241307188</v>
      </c>
      <c r="F36" s="5">
        <f t="shared" si="0"/>
        <v>0</v>
      </c>
      <c r="G36" s="16">
        <f t="shared" si="1"/>
        <v>10</v>
      </c>
      <c r="H36" s="4"/>
    </row>
    <row r="37" spans="1:8" ht="12.75">
      <c r="A37" s="3">
        <v>750</v>
      </c>
      <c r="B37" s="1">
        <v>204</v>
      </c>
      <c r="C37" s="1">
        <v>919</v>
      </c>
      <c r="D37" s="2">
        <f t="shared" si="3"/>
        <v>16.97056274847714</v>
      </c>
      <c r="E37" s="23">
        <f>SUM(D$4:D37)*1000/195</f>
        <v>3086.9787682224555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750</v>
      </c>
      <c r="B38" s="1">
        <v>219</v>
      </c>
      <c r="C38" s="1">
        <v>927</v>
      </c>
      <c r="D38" s="2">
        <f t="shared" si="3"/>
        <v>17</v>
      </c>
      <c r="E38" s="23">
        <f>SUM(D$4:D38)*1000/195</f>
        <v>3174.158255401943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750</v>
      </c>
      <c r="B39" s="1">
        <v>221</v>
      </c>
      <c r="C39" s="1">
        <v>936</v>
      </c>
      <c r="D39" s="2">
        <f t="shared" si="3"/>
        <v>9.219544457292887</v>
      </c>
      <c r="E39" s="23">
        <f>SUM(D$4:D39)*1000/195</f>
        <v>3221.4379705675474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750</v>
      </c>
      <c r="B40" s="1">
        <v>200</v>
      </c>
      <c r="C40" s="1">
        <v>946</v>
      </c>
      <c r="D40" s="2">
        <f t="shared" si="3"/>
        <v>23.259406699226016</v>
      </c>
      <c r="E40" s="23">
        <f>SUM(D$4:D40)*1000/195</f>
        <v>3340.7169792815266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750</v>
      </c>
      <c r="B41" s="1">
        <v>197</v>
      </c>
      <c r="C41" s="1">
        <v>960</v>
      </c>
      <c r="D41" s="2">
        <f t="shared" si="3"/>
        <v>14.317821063276353</v>
      </c>
      <c r="E41" s="23">
        <f>SUM(D$4:D41)*1000/195</f>
        <v>3414.141702682944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740</v>
      </c>
      <c r="B42" s="1">
        <v>203</v>
      </c>
      <c r="C42" s="1">
        <v>969</v>
      </c>
      <c r="D42" s="2">
        <f t="shared" si="3"/>
        <v>10.816653826391969</v>
      </c>
      <c r="E42" s="23">
        <f>SUM(D$4:D42)*1000/195</f>
        <v>3469.611722305467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720</v>
      </c>
      <c r="B43" s="1">
        <v>208</v>
      </c>
      <c r="C43" s="1">
        <v>974</v>
      </c>
      <c r="D43" s="2">
        <f t="shared" si="3"/>
        <v>7.0710678118654755</v>
      </c>
      <c r="E43" s="23">
        <f>SUM(D$4:D43)*1000/195</f>
        <v>3505.8736085201613</v>
      </c>
      <c r="F43" s="5">
        <f t="shared" si="0"/>
        <v>20</v>
      </c>
      <c r="G43" s="16">
        <f t="shared" si="1"/>
        <v>0</v>
      </c>
      <c r="H43" s="4"/>
    </row>
    <row r="44" spans="1:8" ht="12.75">
      <c r="A44" s="3">
        <v>700</v>
      </c>
      <c r="B44" s="1">
        <v>216</v>
      </c>
      <c r="C44" s="1">
        <v>989</v>
      </c>
      <c r="D44" s="2">
        <f t="shared" si="3"/>
        <v>17</v>
      </c>
      <c r="E44" s="23">
        <f>SUM(D$4:D44)*1000/195</f>
        <v>3593.0530956996486</v>
      </c>
      <c r="F44" s="5">
        <f t="shared" si="0"/>
        <v>10</v>
      </c>
      <c r="G44" s="16">
        <f t="shared" si="1"/>
        <v>0</v>
      </c>
      <c r="H44" s="4"/>
    </row>
    <row r="45" spans="1:8" ht="12.75">
      <c r="A45" s="3">
        <v>690</v>
      </c>
      <c r="B45" s="1">
        <v>218</v>
      </c>
      <c r="C45" s="1">
        <v>1023</v>
      </c>
      <c r="D45" s="2">
        <f t="shared" si="3"/>
        <v>34.058772731852805</v>
      </c>
      <c r="E45" s="23">
        <f>SUM(D$4:D45)*1000/195</f>
        <v>3767.7134686835093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680</v>
      </c>
      <c r="B46" s="1">
        <v>226</v>
      </c>
      <c r="C46" s="1">
        <v>1033</v>
      </c>
      <c r="D46" s="2">
        <f t="shared" si="3"/>
        <v>12.806248474865697</v>
      </c>
      <c r="E46" s="23">
        <f>SUM(D$4:D46)*1000/195</f>
        <v>3833.386537785385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670</v>
      </c>
      <c r="B47" s="1">
        <v>227</v>
      </c>
      <c r="C47" s="1">
        <v>1058</v>
      </c>
      <c r="D47" s="2">
        <f t="shared" si="3"/>
        <v>25.019992006393608</v>
      </c>
      <c r="E47" s="23">
        <f>SUM(D$4:D47)*1000/195</f>
        <v>3961.6941891002243</v>
      </c>
      <c r="F47" s="5">
        <f t="shared" si="0"/>
        <v>0</v>
      </c>
      <c r="G47" s="16">
        <f t="shared" si="1"/>
        <v>0</v>
      </c>
      <c r="H47" s="4"/>
    </row>
    <row r="48" spans="1:9" ht="12.75">
      <c r="A48" s="3">
        <v>670</v>
      </c>
      <c r="B48" s="1">
        <v>237</v>
      </c>
      <c r="C48" s="1">
        <v>1068</v>
      </c>
      <c r="D48" s="2">
        <f t="shared" si="3"/>
        <v>14.142135623730951</v>
      </c>
      <c r="E48" s="23">
        <f>SUM(D$4:D48)*1000/195</f>
        <v>4034.2179615296136</v>
      </c>
      <c r="F48" s="5">
        <f t="shared" si="0"/>
        <v>0</v>
      </c>
      <c r="G48" s="16">
        <f t="shared" si="1"/>
        <v>10</v>
      </c>
      <c r="H48" s="4" t="s">
        <v>10</v>
      </c>
      <c r="I48">
        <f>SUM(G4:G47)</f>
        <v>10</v>
      </c>
    </row>
    <row r="49" spans="1:8" ht="12.75">
      <c r="A49" s="3">
        <v>680</v>
      </c>
      <c r="B49" s="1">
        <v>246</v>
      </c>
      <c r="C49" s="1">
        <v>1071</v>
      </c>
      <c r="D49" s="2">
        <f t="shared" si="3"/>
        <v>9.486832980505138</v>
      </c>
      <c r="E49" s="23">
        <f>SUM(D$4:D49)*1000/195</f>
        <v>4082.8683870706654</v>
      </c>
      <c r="F49" s="5">
        <f t="shared" si="0"/>
        <v>0</v>
      </c>
      <c r="G49" s="16">
        <f t="shared" si="1"/>
        <v>10</v>
      </c>
      <c r="H49" s="4"/>
    </row>
    <row r="50" spans="1:8" ht="12.75">
      <c r="A50" s="3">
        <v>690</v>
      </c>
      <c r="B50" s="1">
        <v>263</v>
      </c>
      <c r="C50" s="1">
        <v>1086</v>
      </c>
      <c r="D50" s="2">
        <f t="shared" si="3"/>
        <v>22.67156809750927</v>
      </c>
      <c r="E50" s="23">
        <f>SUM(D$4:D50)*1000/195</f>
        <v>4199.1328388527645</v>
      </c>
      <c r="F50" s="5">
        <f t="shared" si="0"/>
        <v>0</v>
      </c>
      <c r="G50" s="16">
        <f t="shared" si="1"/>
        <v>10</v>
      </c>
      <c r="H50" s="4"/>
    </row>
    <row r="51" spans="1:8" ht="12.75">
      <c r="A51" s="3">
        <v>700</v>
      </c>
      <c r="B51" s="1">
        <v>270</v>
      </c>
      <c r="C51" s="1">
        <v>1110</v>
      </c>
      <c r="D51" s="2">
        <f t="shared" si="3"/>
        <v>25</v>
      </c>
      <c r="E51" s="23">
        <f>SUM(D$4:D51)*1000/195</f>
        <v>4327.3379670578925</v>
      </c>
      <c r="F51" s="5">
        <f t="shared" si="0"/>
        <v>20</v>
      </c>
      <c r="G51" s="16">
        <f t="shared" si="1"/>
        <v>0</v>
      </c>
      <c r="H51" s="4"/>
    </row>
    <row r="52" spans="1:8" ht="12.75">
      <c r="A52" s="3">
        <v>680</v>
      </c>
      <c r="B52" s="1">
        <v>271</v>
      </c>
      <c r="C52" s="1">
        <v>1140</v>
      </c>
      <c r="D52" s="2">
        <f t="shared" si="3"/>
        <v>30.01666203960727</v>
      </c>
      <c r="E52" s="23">
        <f>SUM(D$4:D52)*1000/195</f>
        <v>4481.269567261007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680</v>
      </c>
      <c r="B53" s="1">
        <v>285</v>
      </c>
      <c r="C53" s="1">
        <v>1152</v>
      </c>
      <c r="D53" s="2">
        <f t="shared" si="3"/>
        <v>18.439088914585774</v>
      </c>
      <c r="E53" s="23">
        <f>SUM(D$4:D53)*1000/195</f>
        <v>4575.828997592216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680</v>
      </c>
      <c r="B54" s="1">
        <v>307</v>
      </c>
      <c r="C54" s="1">
        <v>1151</v>
      </c>
      <c r="D54" s="2">
        <f aca="true" t="shared" si="4" ref="D54:D99">SQRT((B54-B53)*(B54-B53)+(C54-C53)*(C54-C53))</f>
        <v>22.02271554554524</v>
      </c>
      <c r="E54" s="23">
        <f>SUM(D$4:D54)*1000/195</f>
        <v>4688.766000389884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680</v>
      </c>
      <c r="B55" s="1">
        <v>321</v>
      </c>
      <c r="C55" s="1">
        <v>1140</v>
      </c>
      <c r="D55" s="2">
        <f t="shared" si="4"/>
        <v>17.804493814764857</v>
      </c>
      <c r="E55" s="23">
        <f>SUM(D$4:D55)*1000/195</f>
        <v>4780.071096875858</v>
      </c>
      <c r="F55" s="5">
        <f t="shared" si="0"/>
        <v>10</v>
      </c>
      <c r="G55" s="16">
        <f t="shared" si="1"/>
        <v>0</v>
      </c>
      <c r="H55" s="4"/>
    </row>
    <row r="56" spans="1:8" ht="12.75">
      <c r="A56" s="3">
        <v>670</v>
      </c>
      <c r="B56" s="1">
        <v>333</v>
      </c>
      <c r="C56" s="1">
        <v>1123</v>
      </c>
      <c r="D56" s="2">
        <f t="shared" si="4"/>
        <v>20.808652046684813</v>
      </c>
      <c r="E56" s="23">
        <f>SUM(D$4:D56)*1000/195</f>
        <v>4886.7821330127035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660</v>
      </c>
      <c r="B57" s="1">
        <v>348</v>
      </c>
      <c r="C57" s="1">
        <v>1114</v>
      </c>
      <c r="D57" s="2">
        <f t="shared" si="4"/>
        <v>17.4928556845359</v>
      </c>
      <c r="E57" s="23">
        <f>SUM(D$4:D57)*1000/195</f>
        <v>4976.489085241093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650</v>
      </c>
      <c r="B58" s="1">
        <v>364</v>
      </c>
      <c r="C58" s="1">
        <v>1116</v>
      </c>
      <c r="D58" s="2">
        <f t="shared" si="4"/>
        <v>16.1245154965971</v>
      </c>
      <c r="E58" s="23">
        <f>SUM(D$4:D58)*1000/195</f>
        <v>5059.178908300564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650</v>
      </c>
      <c r="B59" s="1">
        <v>378</v>
      </c>
      <c r="C59" s="1">
        <v>1122</v>
      </c>
      <c r="D59" s="2">
        <f t="shared" si="4"/>
        <v>15.231546211727817</v>
      </c>
      <c r="E59" s="23">
        <f>SUM(D$4:D59)*1000/195</f>
        <v>5137.28940169404</v>
      </c>
      <c r="F59" s="5">
        <f t="shared" si="0"/>
        <v>10</v>
      </c>
      <c r="G59" s="16">
        <f t="shared" si="1"/>
        <v>0</v>
      </c>
      <c r="H59" s="4"/>
    </row>
    <row r="60" spans="1:8" ht="12.75">
      <c r="A60" s="3">
        <v>640</v>
      </c>
      <c r="B60" s="1">
        <v>391</v>
      </c>
      <c r="C60" s="1">
        <v>1110</v>
      </c>
      <c r="D60" s="2">
        <f t="shared" si="4"/>
        <v>17.69180601295413</v>
      </c>
      <c r="E60" s="23">
        <f>SUM(D$4:D60)*1000/195</f>
        <v>5228.0166120168815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640</v>
      </c>
      <c r="B61" s="1">
        <v>427</v>
      </c>
      <c r="C61" s="1">
        <v>1126</v>
      </c>
      <c r="D61" s="2">
        <f t="shared" si="4"/>
        <v>39.395431207184416</v>
      </c>
      <c r="E61" s="23">
        <f>SUM(D$4:D61)*1000/195</f>
        <v>5430.044464361418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640</v>
      </c>
      <c r="B62" s="1">
        <v>439</v>
      </c>
      <c r="C62" s="1">
        <v>1124</v>
      </c>
      <c r="D62" s="2">
        <f t="shared" si="4"/>
        <v>12.165525060596439</v>
      </c>
      <c r="E62" s="23">
        <f>SUM(D$4:D62)*1000/195</f>
        <v>5492.431772364476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640</v>
      </c>
      <c r="B63" s="1">
        <v>452</v>
      </c>
      <c r="C63" s="1">
        <v>1098</v>
      </c>
      <c r="D63" s="2">
        <f t="shared" si="4"/>
        <v>29.068883707497267</v>
      </c>
      <c r="E63" s="23">
        <f>SUM(D$4:D63)*1000/195</f>
        <v>5641.5029708644615</v>
      </c>
      <c r="F63" s="5">
        <f t="shared" si="0"/>
        <v>0</v>
      </c>
      <c r="G63" s="16">
        <f t="shared" si="1"/>
        <v>0</v>
      </c>
      <c r="H63" s="4"/>
    </row>
    <row r="64" spans="1:9" ht="12.75">
      <c r="A64" s="3">
        <v>640</v>
      </c>
      <c r="B64" s="1">
        <v>468</v>
      </c>
      <c r="C64" s="1">
        <v>1092</v>
      </c>
      <c r="D64" s="2">
        <f t="shared" si="4"/>
        <v>17.08800749063506</v>
      </c>
      <c r="E64" s="23">
        <f>SUM(D$4:D64)*1000/195</f>
        <v>5729.133778508744</v>
      </c>
      <c r="F64" s="5">
        <f t="shared" si="0"/>
        <v>0</v>
      </c>
      <c r="G64" s="16">
        <f t="shared" si="1"/>
        <v>20</v>
      </c>
      <c r="H64" s="4" t="s">
        <v>21</v>
      </c>
      <c r="I64">
        <f>SUM(G48:G64)</f>
        <v>50</v>
      </c>
    </row>
    <row r="65" spans="1:8" ht="12.75">
      <c r="A65" s="3">
        <v>660</v>
      </c>
      <c r="B65" s="1">
        <v>491</v>
      </c>
      <c r="C65" s="1">
        <v>1074</v>
      </c>
      <c r="D65" s="2">
        <f t="shared" si="4"/>
        <v>29.206163733020468</v>
      </c>
      <c r="E65" s="23">
        <f>SUM(D$4:D65)*1000/195</f>
        <v>5878.908977139619</v>
      </c>
      <c r="F65" s="5">
        <f t="shared" si="0"/>
        <v>0</v>
      </c>
      <c r="G65" s="16">
        <f t="shared" si="1"/>
        <v>10</v>
      </c>
      <c r="H65" s="4"/>
    </row>
    <row r="66" spans="1:8" ht="12.75">
      <c r="A66" s="3">
        <v>670</v>
      </c>
      <c r="B66" s="1">
        <v>502</v>
      </c>
      <c r="C66" s="1">
        <v>1066</v>
      </c>
      <c r="D66" s="2">
        <f t="shared" si="4"/>
        <v>13.601470508735444</v>
      </c>
      <c r="E66" s="23">
        <f>SUM(D$4:D66)*1000/195</f>
        <v>5948.660107953647</v>
      </c>
      <c r="F66" s="5">
        <f t="shared" si="0"/>
        <v>0</v>
      </c>
      <c r="G66" s="16">
        <f t="shared" si="1"/>
        <v>10</v>
      </c>
      <c r="H66" s="4"/>
    </row>
    <row r="67" spans="1:8" ht="12.75">
      <c r="A67" s="3">
        <v>680</v>
      </c>
      <c r="B67" s="1">
        <v>512</v>
      </c>
      <c r="C67" s="1">
        <v>1063</v>
      </c>
      <c r="D67" s="2">
        <f t="shared" si="4"/>
        <v>10.44030650891055</v>
      </c>
      <c r="E67" s="23">
        <f>SUM(D$4:D67)*1000/195</f>
        <v>6002.200141332674</v>
      </c>
      <c r="F67" s="5">
        <f t="shared" si="0"/>
        <v>0</v>
      </c>
      <c r="G67" s="16">
        <f t="shared" si="1"/>
        <v>10</v>
      </c>
      <c r="H67" s="4"/>
    </row>
    <row r="68" spans="1:8" ht="12.75">
      <c r="A68" s="3">
        <v>690</v>
      </c>
      <c r="B68" s="1">
        <v>531</v>
      </c>
      <c r="C68" s="1">
        <v>1054</v>
      </c>
      <c r="D68" s="2">
        <f t="shared" si="4"/>
        <v>21.02379604162864</v>
      </c>
      <c r="E68" s="23">
        <f>SUM(D$4:D68)*1000/195</f>
        <v>6110.014480007694</v>
      </c>
      <c r="F68" s="5">
        <f t="shared" si="0"/>
        <v>0</v>
      </c>
      <c r="G68" s="16">
        <f t="shared" si="1"/>
        <v>10</v>
      </c>
      <c r="H68" s="4"/>
    </row>
    <row r="69" spans="1:8" ht="12.75">
      <c r="A69" s="3">
        <v>700</v>
      </c>
      <c r="B69" s="1">
        <v>538</v>
      </c>
      <c r="C69" s="1">
        <v>1047</v>
      </c>
      <c r="D69" s="2">
        <f t="shared" si="4"/>
        <v>9.899494936611665</v>
      </c>
      <c r="E69" s="23">
        <f>SUM(D$4:D69)*1000/195</f>
        <v>6160.781120708267</v>
      </c>
      <c r="F69" s="5">
        <f aca="true" t="shared" si="5" ref="F69:F98">IF(A69-A70&gt;0,A69-A70,0)</f>
        <v>0</v>
      </c>
      <c r="G69" s="16">
        <f aca="true" t="shared" si="6" ref="G69:G98">IF(A70-A69&gt;0,A70-A69,0)</f>
        <v>20</v>
      </c>
      <c r="H69" s="4"/>
    </row>
    <row r="70" spans="1:8" ht="12.75">
      <c r="A70" s="3">
        <v>720</v>
      </c>
      <c r="B70" s="1">
        <v>544</v>
      </c>
      <c r="C70" s="1">
        <v>1043</v>
      </c>
      <c r="D70" s="2">
        <f t="shared" si="4"/>
        <v>7.211102550927978</v>
      </c>
      <c r="E70" s="23">
        <f>SUM(D$4:D70)*1000/195</f>
        <v>6197.761133789949</v>
      </c>
      <c r="F70" s="5">
        <f t="shared" si="5"/>
        <v>0</v>
      </c>
      <c r="G70" s="16">
        <f t="shared" si="6"/>
        <v>23</v>
      </c>
      <c r="H70" s="4"/>
    </row>
    <row r="71" spans="1:9" ht="12.75">
      <c r="A71" s="3">
        <v>743</v>
      </c>
      <c r="B71" s="1">
        <v>554</v>
      </c>
      <c r="C71" s="1">
        <v>1035</v>
      </c>
      <c r="D71" s="2">
        <f t="shared" si="4"/>
        <v>12.806248474865697</v>
      </c>
      <c r="E71" s="23">
        <f>SUM(D$4:D71)*1000/195</f>
        <v>6263.4342028918245</v>
      </c>
      <c r="F71" s="5">
        <f t="shared" si="5"/>
        <v>23</v>
      </c>
      <c r="G71" s="16">
        <f t="shared" si="6"/>
        <v>0</v>
      </c>
      <c r="H71" s="4" t="s">
        <v>11</v>
      </c>
      <c r="I71">
        <f>SUM(G65:G71)</f>
        <v>83</v>
      </c>
    </row>
    <row r="72" spans="1:8" ht="12.75">
      <c r="A72" s="3">
        <v>720</v>
      </c>
      <c r="B72" s="1">
        <v>566</v>
      </c>
      <c r="C72" s="1">
        <v>1019</v>
      </c>
      <c r="D72" s="2">
        <f t="shared" si="4"/>
        <v>20</v>
      </c>
      <c r="E72" s="23">
        <f>SUM(D$4:D72)*1000/195</f>
        <v>6365.998305455927</v>
      </c>
      <c r="F72" s="5">
        <f t="shared" si="5"/>
        <v>20</v>
      </c>
      <c r="G72" s="16">
        <f t="shared" si="6"/>
        <v>0</v>
      </c>
      <c r="H72" s="4"/>
    </row>
    <row r="73" spans="1:8" ht="12.75">
      <c r="A73" s="3">
        <v>700</v>
      </c>
      <c r="B73" s="1">
        <v>573</v>
      </c>
      <c r="C73" s="1">
        <v>1008</v>
      </c>
      <c r="D73" s="2">
        <f t="shared" si="4"/>
        <v>13.038404810405298</v>
      </c>
      <c r="E73" s="23">
        <f>SUM(D$4:D73)*1000/195</f>
        <v>6432.861919868262</v>
      </c>
      <c r="F73" s="5">
        <f t="shared" si="5"/>
        <v>20</v>
      </c>
      <c r="G73" s="16">
        <f t="shared" si="6"/>
        <v>0</v>
      </c>
      <c r="H73" s="4"/>
    </row>
    <row r="74" spans="1:8" ht="12.75">
      <c r="A74" s="3">
        <v>680</v>
      </c>
      <c r="B74" s="1">
        <v>577</v>
      </c>
      <c r="C74" s="1">
        <v>994</v>
      </c>
      <c r="D74" s="2">
        <f t="shared" si="4"/>
        <v>14.560219778561036</v>
      </c>
      <c r="E74" s="23">
        <f>SUM(D$4:D74)*1000/195</f>
        <v>6507.529713604473</v>
      </c>
      <c r="F74" s="5">
        <f t="shared" si="5"/>
        <v>20</v>
      </c>
      <c r="G74" s="16">
        <f t="shared" si="6"/>
        <v>0</v>
      </c>
      <c r="H74" s="4"/>
    </row>
    <row r="75" spans="1:8" ht="12.75">
      <c r="A75" s="3">
        <v>660</v>
      </c>
      <c r="B75" s="1">
        <v>579</v>
      </c>
      <c r="C75" s="1">
        <v>971</v>
      </c>
      <c r="D75" s="2">
        <f t="shared" si="4"/>
        <v>23.08679276123039</v>
      </c>
      <c r="E75" s="23">
        <f>SUM(D$4:D75)*1000/195</f>
        <v>6625.9235226364235</v>
      </c>
      <c r="F75" s="5">
        <f t="shared" si="5"/>
        <v>10</v>
      </c>
      <c r="G75" s="16">
        <f t="shared" si="6"/>
        <v>0</v>
      </c>
      <c r="H75" s="4"/>
    </row>
    <row r="76" spans="1:8" ht="12.75">
      <c r="A76" s="3">
        <v>650</v>
      </c>
      <c r="B76" s="1">
        <v>584</v>
      </c>
      <c r="C76" s="1">
        <v>951</v>
      </c>
      <c r="D76" s="2">
        <f t="shared" si="4"/>
        <v>20.615528128088304</v>
      </c>
      <c r="E76" s="23">
        <f>SUM(D$4:D76)*1000/195</f>
        <v>6731.644179703542</v>
      </c>
      <c r="F76" s="5">
        <f t="shared" si="5"/>
        <v>10</v>
      </c>
      <c r="G76" s="16">
        <f t="shared" si="6"/>
        <v>0</v>
      </c>
      <c r="H76" s="4"/>
    </row>
    <row r="77" spans="1:8" ht="12.75">
      <c r="A77" s="3">
        <v>640</v>
      </c>
      <c r="B77" s="1">
        <v>598</v>
      </c>
      <c r="C77" s="1">
        <v>935</v>
      </c>
      <c r="D77" s="2">
        <f t="shared" si="4"/>
        <v>21.2602916254693</v>
      </c>
      <c r="E77" s="23">
        <f>SUM(D$4:D77)*1000/195</f>
        <v>6840.671316244411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640</v>
      </c>
      <c r="B78" s="1">
        <v>617</v>
      </c>
      <c r="C78" s="1">
        <v>919</v>
      </c>
      <c r="D78" s="2">
        <f t="shared" si="4"/>
        <v>24.839484696748443</v>
      </c>
      <c r="E78" s="23">
        <f>SUM(D$4:D78)*1000/195</f>
        <v>6968.053289048249</v>
      </c>
      <c r="F78" s="5">
        <f t="shared" si="5"/>
        <v>0</v>
      </c>
      <c r="G78" s="16">
        <f t="shared" si="6"/>
        <v>20</v>
      </c>
      <c r="H78" s="4" t="s">
        <v>12</v>
      </c>
    </row>
    <row r="79" spans="1:8" ht="12.75">
      <c r="A79" s="3">
        <v>660</v>
      </c>
      <c r="B79" s="1">
        <v>632</v>
      </c>
      <c r="C79" s="1">
        <v>907</v>
      </c>
      <c r="D79" s="2">
        <f t="shared" si="4"/>
        <v>19.209372712298546</v>
      </c>
      <c r="E79" s="23">
        <f>SUM(D$4:D79)*1000/195</f>
        <v>7066.562892701062</v>
      </c>
      <c r="F79" s="5">
        <f t="shared" si="5"/>
        <v>0</v>
      </c>
      <c r="G79" s="16">
        <f t="shared" si="6"/>
        <v>20</v>
      </c>
      <c r="H79" s="4"/>
    </row>
    <row r="80" spans="1:8" ht="12.75">
      <c r="A80" s="3">
        <v>680</v>
      </c>
      <c r="B80" s="1">
        <v>647</v>
      </c>
      <c r="C80" s="1">
        <v>898</v>
      </c>
      <c r="D80" s="2">
        <f t="shared" si="4"/>
        <v>17.4928556845359</v>
      </c>
      <c r="E80" s="23">
        <f>SUM(D$4:D80)*1000/195</f>
        <v>7156.269844929451</v>
      </c>
      <c r="F80" s="5">
        <f t="shared" si="5"/>
        <v>0</v>
      </c>
      <c r="G80" s="16">
        <f t="shared" si="6"/>
        <v>10</v>
      </c>
      <c r="H80" s="4"/>
    </row>
    <row r="81" spans="1:8" ht="12.75">
      <c r="A81" s="3">
        <v>690</v>
      </c>
      <c r="B81" s="1">
        <v>675</v>
      </c>
      <c r="C81" s="1">
        <v>886</v>
      </c>
      <c r="D81" s="2">
        <f t="shared" si="4"/>
        <v>30.463092423455635</v>
      </c>
      <c r="E81" s="23">
        <f>SUM(D$4:D81)*1000/195</f>
        <v>7312.490831716404</v>
      </c>
      <c r="F81" s="5">
        <f t="shared" si="5"/>
        <v>0</v>
      </c>
      <c r="G81" s="16">
        <f t="shared" si="6"/>
        <v>10</v>
      </c>
      <c r="H81" s="4"/>
    </row>
    <row r="82" spans="1:8" ht="12.75">
      <c r="A82" s="3">
        <v>700</v>
      </c>
      <c r="B82" s="1">
        <v>696</v>
      </c>
      <c r="C82" s="1">
        <v>876</v>
      </c>
      <c r="D82" s="2">
        <f t="shared" si="4"/>
        <v>23.259406699226016</v>
      </c>
      <c r="E82" s="23">
        <f>SUM(D$4:D82)*1000/195</f>
        <v>7431.769840430384</v>
      </c>
      <c r="F82" s="5">
        <f t="shared" si="5"/>
        <v>20</v>
      </c>
      <c r="G82" s="16">
        <f t="shared" si="6"/>
        <v>0</v>
      </c>
      <c r="H82" s="4"/>
    </row>
    <row r="83" spans="1:8" ht="12.75">
      <c r="A83" s="3">
        <v>680</v>
      </c>
      <c r="B83" s="1">
        <v>714</v>
      </c>
      <c r="C83" s="1">
        <v>867</v>
      </c>
      <c r="D83" s="2">
        <f t="shared" si="4"/>
        <v>20.12461179749811</v>
      </c>
      <c r="E83" s="23">
        <f>SUM(D$4:D83)*1000/195</f>
        <v>7534.97297785345</v>
      </c>
      <c r="F83" s="5">
        <f t="shared" si="5"/>
        <v>20</v>
      </c>
      <c r="G83" s="16">
        <f t="shared" si="6"/>
        <v>0</v>
      </c>
      <c r="H83" s="4"/>
    </row>
    <row r="84" spans="1:8" ht="12.75">
      <c r="A84" s="3">
        <v>660</v>
      </c>
      <c r="B84" s="1">
        <v>722</v>
      </c>
      <c r="C84" s="1">
        <v>860</v>
      </c>
      <c r="D84" s="2">
        <f t="shared" si="4"/>
        <v>10.63014581273465</v>
      </c>
      <c r="E84" s="23">
        <f>SUM(D$4:D84)*1000/195</f>
        <v>7589.486546123885</v>
      </c>
      <c r="F84" s="5">
        <f t="shared" si="5"/>
        <v>20</v>
      </c>
      <c r="G84" s="16">
        <f t="shared" si="6"/>
        <v>0</v>
      </c>
      <c r="H84" s="4"/>
    </row>
    <row r="85" spans="1:8" ht="12.75">
      <c r="A85" s="3">
        <v>640</v>
      </c>
      <c r="B85" s="1">
        <v>733</v>
      </c>
      <c r="C85" s="1">
        <v>852</v>
      </c>
      <c r="D85" s="2">
        <f t="shared" si="4"/>
        <v>13.601470508735444</v>
      </c>
      <c r="E85" s="23">
        <f>SUM(D$4:D85)*1000/195</f>
        <v>7659.2376769379125</v>
      </c>
      <c r="F85" s="5">
        <f t="shared" si="5"/>
        <v>20</v>
      </c>
      <c r="G85" s="16">
        <f t="shared" si="6"/>
        <v>0</v>
      </c>
      <c r="H85" s="4"/>
    </row>
    <row r="86" spans="1:8" ht="12.75">
      <c r="A86" s="3">
        <v>620</v>
      </c>
      <c r="B86" s="1">
        <v>741</v>
      </c>
      <c r="C86" s="1">
        <v>843</v>
      </c>
      <c r="D86" s="2">
        <f t="shared" si="4"/>
        <v>12.041594578792296</v>
      </c>
      <c r="E86" s="23">
        <f>SUM(D$4:D86)*1000/195</f>
        <v>7720.989444008642</v>
      </c>
      <c r="F86" s="5">
        <f t="shared" si="5"/>
        <v>20</v>
      </c>
      <c r="G86" s="16">
        <f t="shared" si="6"/>
        <v>0</v>
      </c>
      <c r="H86" s="4"/>
    </row>
    <row r="87" spans="1:8" ht="12.75">
      <c r="A87" s="3">
        <v>600</v>
      </c>
      <c r="B87" s="1">
        <v>756</v>
      </c>
      <c r="C87" s="1">
        <v>830</v>
      </c>
      <c r="D87" s="2">
        <f t="shared" si="4"/>
        <v>19.849433241279208</v>
      </c>
      <c r="E87" s="23">
        <f>SUM(D$4:D87)*1000/195</f>
        <v>7822.781409348536</v>
      </c>
      <c r="F87" s="5">
        <f t="shared" si="5"/>
        <v>20</v>
      </c>
      <c r="G87" s="16">
        <f t="shared" si="6"/>
        <v>0</v>
      </c>
      <c r="H87" s="4"/>
    </row>
    <row r="88" spans="1:8" ht="12.75">
      <c r="A88" s="3">
        <v>580</v>
      </c>
      <c r="B88" s="1">
        <v>768</v>
      </c>
      <c r="C88" s="1">
        <v>817</v>
      </c>
      <c r="D88" s="2">
        <f t="shared" si="4"/>
        <v>17.69180601295413</v>
      </c>
      <c r="E88" s="23">
        <f>SUM(D$4:D88)*1000/195</f>
        <v>7913.508619671378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580</v>
      </c>
      <c r="B89" s="1">
        <v>782</v>
      </c>
      <c r="C89" s="1">
        <v>818</v>
      </c>
      <c r="D89" s="2">
        <f t="shared" si="4"/>
        <v>14.035668847618199</v>
      </c>
      <c r="E89" s="23">
        <f>SUM(D$4:D89)*1000/195</f>
        <v>7985.486408633521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580</v>
      </c>
      <c r="B90" s="1">
        <v>778</v>
      </c>
      <c r="C90" s="1">
        <v>795</v>
      </c>
      <c r="D90" s="2">
        <f t="shared" si="4"/>
        <v>23.345235059857504</v>
      </c>
      <c r="E90" s="23">
        <f>SUM(D$4:D90)*1000/195</f>
        <v>8105.2055627866375</v>
      </c>
      <c r="F90" s="5">
        <f t="shared" si="5"/>
        <v>10</v>
      </c>
      <c r="G90" s="16">
        <f t="shared" si="6"/>
        <v>0</v>
      </c>
      <c r="H90" s="4"/>
    </row>
    <row r="91" spans="1:8" ht="12.75">
      <c r="A91" s="3">
        <v>570</v>
      </c>
      <c r="B91" s="1">
        <v>777</v>
      </c>
      <c r="C91" s="1">
        <v>776</v>
      </c>
      <c r="D91" s="2">
        <f t="shared" si="4"/>
        <v>19.026297590440446</v>
      </c>
      <c r="E91" s="23">
        <f>SUM(D$4:D91)*1000/195</f>
        <v>8202.77631966069</v>
      </c>
      <c r="F91" s="5">
        <f t="shared" si="5"/>
        <v>10</v>
      </c>
      <c r="G91" s="16">
        <f t="shared" si="6"/>
        <v>0</v>
      </c>
      <c r="H91" s="4"/>
    </row>
    <row r="92" spans="1:8" ht="12.75">
      <c r="A92" s="3">
        <v>560</v>
      </c>
      <c r="B92" s="1">
        <v>792</v>
      </c>
      <c r="C92" s="1">
        <v>763</v>
      </c>
      <c r="D92" s="2">
        <f t="shared" si="4"/>
        <v>19.849433241279208</v>
      </c>
      <c r="E92" s="23">
        <f>SUM(D$4:D92)*1000/195</f>
        <v>8304.568285000585</v>
      </c>
      <c r="F92" s="5">
        <f t="shared" si="5"/>
        <v>0</v>
      </c>
      <c r="G92" s="16">
        <f t="shared" si="6"/>
        <v>20</v>
      </c>
      <c r="H92" s="4"/>
    </row>
    <row r="93" spans="1:8" ht="12.75">
      <c r="A93" s="3">
        <v>580</v>
      </c>
      <c r="B93" s="1">
        <v>821</v>
      </c>
      <c r="C93" s="1">
        <v>750</v>
      </c>
      <c r="D93" s="2">
        <f t="shared" si="4"/>
        <v>31.78049716414141</v>
      </c>
      <c r="E93" s="23">
        <f>SUM(D$4:D93)*1000/195</f>
        <v>8467.545193534643</v>
      </c>
      <c r="F93" s="5">
        <f t="shared" si="5"/>
        <v>0</v>
      </c>
      <c r="G93" s="16">
        <f t="shared" si="6"/>
        <v>20</v>
      </c>
      <c r="H93" s="4"/>
    </row>
    <row r="94" spans="1:8" ht="12.75">
      <c r="A94" s="3">
        <v>600</v>
      </c>
      <c r="B94" s="1">
        <v>831</v>
      </c>
      <c r="C94" s="1">
        <v>743</v>
      </c>
      <c r="D94" s="2">
        <f t="shared" si="4"/>
        <v>12.206555615733702</v>
      </c>
      <c r="E94" s="23">
        <f>SUM(D$4:D94)*1000/195</f>
        <v>8530.14291464097</v>
      </c>
      <c r="F94" s="5">
        <f t="shared" si="5"/>
        <v>0</v>
      </c>
      <c r="G94" s="16">
        <f t="shared" si="6"/>
        <v>4</v>
      </c>
      <c r="H94" s="4"/>
    </row>
    <row r="95" spans="1:9" ht="12.75">
      <c r="A95" s="3">
        <v>604</v>
      </c>
      <c r="B95" s="1">
        <v>839</v>
      </c>
      <c r="C95" s="1">
        <v>739</v>
      </c>
      <c r="D95" s="2">
        <f t="shared" si="4"/>
        <v>8.94427190999916</v>
      </c>
      <c r="E95" s="23">
        <f>SUM(D$4:D95)*1000/195</f>
        <v>8576.010975717889</v>
      </c>
      <c r="F95" s="5">
        <f t="shared" si="5"/>
        <v>4</v>
      </c>
      <c r="G95" s="16">
        <f t="shared" si="6"/>
        <v>0</v>
      </c>
      <c r="H95" s="4" t="s">
        <v>13</v>
      </c>
      <c r="I95">
        <f>SUM(G72:G95)</f>
        <v>104</v>
      </c>
    </row>
    <row r="96" spans="1:8" ht="12.75">
      <c r="A96" s="3">
        <v>600</v>
      </c>
      <c r="B96" s="1">
        <v>848</v>
      </c>
      <c r="C96" s="1">
        <v>741</v>
      </c>
      <c r="D96" s="2">
        <f t="shared" si="4"/>
        <v>9.219544457292887</v>
      </c>
      <c r="E96" s="23">
        <f>SUM(D$4:D96)*1000/195</f>
        <v>8623.290690883492</v>
      </c>
      <c r="F96" s="5">
        <f t="shared" si="5"/>
        <v>20</v>
      </c>
      <c r="G96" s="16">
        <f t="shared" si="6"/>
        <v>0</v>
      </c>
      <c r="H96" s="4"/>
    </row>
    <row r="97" spans="1:8" ht="12.75">
      <c r="A97" s="3">
        <v>580</v>
      </c>
      <c r="B97" s="1">
        <v>854</v>
      </c>
      <c r="C97" s="1">
        <v>747</v>
      </c>
      <c r="D97" s="2">
        <f t="shared" si="4"/>
        <v>8.48528137423857</v>
      </c>
      <c r="E97" s="23">
        <f>SUM(D$4:D97)*1000/195</f>
        <v>8666.804954341127</v>
      </c>
      <c r="F97" s="5">
        <f t="shared" si="5"/>
        <v>20</v>
      </c>
      <c r="G97" s="16">
        <f t="shared" si="6"/>
        <v>0</v>
      </c>
      <c r="H97" s="4"/>
    </row>
    <row r="98" spans="1:8" ht="12.75">
      <c r="A98" s="3">
        <v>560</v>
      </c>
      <c r="B98" s="1">
        <v>861</v>
      </c>
      <c r="C98" s="1">
        <v>757</v>
      </c>
      <c r="D98" s="2">
        <f t="shared" si="4"/>
        <v>12.206555615733702</v>
      </c>
      <c r="E98" s="23">
        <f>SUM(D$4:D98)*1000/195</f>
        <v>8729.402675447454</v>
      </c>
      <c r="F98" s="5">
        <f t="shared" si="5"/>
        <v>20</v>
      </c>
      <c r="G98" s="16">
        <f t="shared" si="6"/>
        <v>0</v>
      </c>
      <c r="H98" s="4"/>
    </row>
    <row r="99" spans="1:8" ht="12.75">
      <c r="A99" s="3">
        <v>540</v>
      </c>
      <c r="B99" s="1">
        <v>866</v>
      </c>
      <c r="C99" s="1">
        <v>762</v>
      </c>
      <c r="D99" s="2">
        <f t="shared" si="4"/>
        <v>7.0710678118654755</v>
      </c>
      <c r="E99" s="23">
        <f>SUM(D$4:D99)*1000/195</f>
        <v>8765.66456166215</v>
      </c>
      <c r="F99" s="5">
        <f>IF(A99-A100&gt;0,A99-A100,0)</f>
        <v>20</v>
      </c>
      <c r="G99" s="16">
        <f>IF(A100-A99&gt;0,A100-A99,0)</f>
        <v>0</v>
      </c>
      <c r="H99" s="4"/>
    </row>
    <row r="100" spans="1:8" ht="12.75">
      <c r="A100" s="25">
        <v>520</v>
      </c>
      <c r="B100" s="26">
        <v>874</v>
      </c>
      <c r="C100" s="26">
        <v>770</v>
      </c>
      <c r="D100" s="2">
        <f>SQRT((B100-B99)*(B100-B99)+(C100-C99)*(C100-C99))</f>
        <v>11.313708498984761</v>
      </c>
      <c r="E100" s="23">
        <f>SUM(D$4:D100)*1000/195</f>
        <v>8823.683579605662</v>
      </c>
      <c r="F100" s="5">
        <f>IF(A100-A101&gt;0,A100-A101,0)</f>
        <v>20</v>
      </c>
      <c r="G100" s="16">
        <f>IF(A101-A100&gt;0,A101-A100,0)</f>
        <v>0</v>
      </c>
      <c r="H100" s="29"/>
    </row>
    <row r="101" spans="1:8" ht="12.75">
      <c r="A101" s="25">
        <v>500</v>
      </c>
      <c r="B101" s="26">
        <v>890</v>
      </c>
      <c r="C101" s="26">
        <v>776</v>
      </c>
      <c r="D101" s="2">
        <f>SQRT((B101-B100)*(B101-B100)+(C101-C100)*(C101-C100))</f>
        <v>17.08800749063506</v>
      </c>
      <c r="E101" s="23">
        <f>SUM(D$4:D101)*1000/195</f>
        <v>8911.314387249944</v>
      </c>
      <c r="F101" s="5">
        <f>IF(A101-A102&gt;0,A101-A102,0)</f>
        <v>0</v>
      </c>
      <c r="G101" s="16">
        <f>IF(A102-A101&gt;0,A102-A101,0)</f>
        <v>0</v>
      </c>
      <c r="H101" s="29" t="s">
        <v>14</v>
      </c>
    </row>
    <row r="102" spans="1:8" ht="12.75">
      <c r="A102" s="25">
        <v>500</v>
      </c>
      <c r="B102" s="26">
        <v>1</v>
      </c>
      <c r="C102" s="26">
        <v>1253</v>
      </c>
      <c r="D102" s="2">
        <v>0</v>
      </c>
      <c r="E102" s="23">
        <f>SUM(D$4:D102)*1000/195</f>
        <v>8911.314387249944</v>
      </c>
      <c r="F102" s="5">
        <f aca="true" t="shared" si="7" ref="F102:F177">IF(A102-A103&gt;0,A102-A103,0)</f>
        <v>0</v>
      </c>
      <c r="G102" s="16">
        <f aca="true" t="shared" si="8" ref="G102:G177">IF(A103-A102&gt;0,A103-A102,0)</f>
        <v>20</v>
      </c>
      <c r="H102" s="29"/>
    </row>
    <row r="103" spans="1:8" ht="12.75">
      <c r="A103" s="25">
        <v>520</v>
      </c>
      <c r="B103" s="26">
        <v>20</v>
      </c>
      <c r="C103" s="26">
        <v>1256</v>
      </c>
      <c r="D103" s="2">
        <f aca="true" t="shared" si="9" ref="D103:D177">SQRT((B103-B102)*(B103-B102)+(C103-C102)*(C103-C102))</f>
        <v>19.235384061671343</v>
      </c>
      <c r="E103" s="23">
        <f>SUM(D$4:D103)*1000/195</f>
        <v>9009.957382438002</v>
      </c>
      <c r="F103" s="5">
        <f t="shared" si="7"/>
        <v>0</v>
      </c>
      <c r="G103" s="16">
        <f t="shared" si="8"/>
        <v>20</v>
      </c>
      <c r="H103" s="29"/>
    </row>
    <row r="104" spans="1:8" ht="12.75">
      <c r="A104" s="25">
        <v>540</v>
      </c>
      <c r="B104" s="26">
        <v>36</v>
      </c>
      <c r="C104" s="26">
        <v>1252</v>
      </c>
      <c r="D104" s="2">
        <f aca="true" t="shared" si="10" ref="D104:D137">SQRT((B104-B103)*(B104-B103)+(C104-C103)*(C104-C103))</f>
        <v>16.492422502470642</v>
      </c>
      <c r="E104" s="23">
        <f>SUM(D$4:D104)*1000/195</f>
        <v>9094.533908091698</v>
      </c>
      <c r="F104" s="5">
        <f aca="true" t="shared" si="11" ref="F104:F137">IF(A104-A105&gt;0,A104-A105,0)</f>
        <v>0</v>
      </c>
      <c r="G104" s="16">
        <f aca="true" t="shared" si="12" ref="G104:G137">IF(A105-A104&gt;0,A105-A104,0)</f>
        <v>20</v>
      </c>
      <c r="H104" s="29"/>
    </row>
    <row r="105" spans="1:8" ht="12.75">
      <c r="A105" s="25">
        <v>560</v>
      </c>
      <c r="B105" s="26">
        <v>58</v>
      </c>
      <c r="C105" s="26">
        <v>1256</v>
      </c>
      <c r="D105" s="2">
        <f t="shared" si="10"/>
        <v>22.360679774997898</v>
      </c>
      <c r="E105" s="23">
        <f>SUM(D$4:D105)*1000/195</f>
        <v>9209.204060783994</v>
      </c>
      <c r="F105" s="5">
        <f t="shared" si="11"/>
        <v>0</v>
      </c>
      <c r="G105" s="16">
        <f t="shared" si="12"/>
        <v>0</v>
      </c>
      <c r="H105" s="29"/>
    </row>
    <row r="106" spans="1:8" ht="12.75">
      <c r="A106" s="25">
        <v>560</v>
      </c>
      <c r="B106" s="26">
        <v>80</v>
      </c>
      <c r="C106" s="26">
        <v>1261</v>
      </c>
      <c r="D106" s="2">
        <f t="shared" si="10"/>
        <v>22.561028345356956</v>
      </c>
      <c r="E106" s="23">
        <f>SUM(D$4:D106)*1000/195</f>
        <v>9324.901642042236</v>
      </c>
      <c r="F106" s="5">
        <f t="shared" si="11"/>
        <v>0</v>
      </c>
      <c r="G106" s="16">
        <f t="shared" si="12"/>
        <v>20</v>
      </c>
      <c r="H106" s="29"/>
    </row>
    <row r="107" spans="1:8" ht="12.75">
      <c r="A107" s="25">
        <v>580</v>
      </c>
      <c r="B107" s="26">
        <v>84</v>
      </c>
      <c r="C107" s="26">
        <v>1255</v>
      </c>
      <c r="D107" s="2">
        <f t="shared" si="10"/>
        <v>7.211102550927978</v>
      </c>
      <c r="E107" s="23">
        <f>SUM(D$4:D107)*1000/195</f>
        <v>9361.881655123918</v>
      </c>
      <c r="F107" s="5">
        <f t="shared" si="11"/>
        <v>0</v>
      </c>
      <c r="G107" s="16">
        <f t="shared" si="12"/>
        <v>10</v>
      </c>
      <c r="H107" s="29"/>
    </row>
    <row r="108" spans="1:8" ht="12.75">
      <c r="A108" s="25">
        <v>590</v>
      </c>
      <c r="B108" s="26">
        <v>89</v>
      </c>
      <c r="C108" s="26">
        <v>1247</v>
      </c>
      <c r="D108" s="2">
        <f t="shared" si="10"/>
        <v>9.433981132056603</v>
      </c>
      <c r="E108" s="23">
        <f>SUM(D$4:D108)*1000/195</f>
        <v>9410.261045544721</v>
      </c>
      <c r="F108" s="5">
        <f t="shared" si="11"/>
        <v>0</v>
      </c>
      <c r="G108" s="16">
        <f t="shared" si="12"/>
        <v>10</v>
      </c>
      <c r="H108" s="29"/>
    </row>
    <row r="109" spans="1:8" ht="12.75">
      <c r="A109" s="25">
        <v>600</v>
      </c>
      <c r="B109" s="26">
        <v>107</v>
      </c>
      <c r="C109" s="26">
        <v>1248</v>
      </c>
      <c r="D109" s="2">
        <f t="shared" si="10"/>
        <v>18.027756377319946</v>
      </c>
      <c r="E109" s="23">
        <f>SUM(D$4:D109)*1000/195</f>
        <v>9502.711078248927</v>
      </c>
      <c r="F109" s="5">
        <f t="shared" si="11"/>
        <v>0</v>
      </c>
      <c r="G109" s="16">
        <f t="shared" si="12"/>
        <v>20</v>
      </c>
      <c r="H109" s="29"/>
    </row>
    <row r="110" spans="1:9" ht="12.75">
      <c r="A110" s="25">
        <v>620</v>
      </c>
      <c r="B110" s="26">
        <v>124</v>
      </c>
      <c r="C110" s="26">
        <v>1245</v>
      </c>
      <c r="D110" s="2">
        <f t="shared" si="10"/>
        <v>17.26267650163207</v>
      </c>
      <c r="E110" s="23">
        <f>SUM(D$4:D110)*1000/195</f>
        <v>9591.237624411142</v>
      </c>
      <c r="F110" s="5">
        <f t="shared" si="11"/>
        <v>10</v>
      </c>
      <c r="G110" s="16">
        <f t="shared" si="12"/>
        <v>0</v>
      </c>
      <c r="H110" s="29" t="s">
        <v>15</v>
      </c>
      <c r="I110">
        <f>SUM(G96:G110)</f>
        <v>120</v>
      </c>
    </row>
    <row r="111" spans="1:8" ht="12.75">
      <c r="A111" s="25">
        <v>610</v>
      </c>
      <c r="B111" s="26">
        <v>154</v>
      </c>
      <c r="C111" s="26">
        <v>1239</v>
      </c>
      <c r="D111" s="2">
        <f t="shared" si="10"/>
        <v>30.59411708155671</v>
      </c>
      <c r="E111" s="23">
        <f>SUM(D$4:D111)*1000/195</f>
        <v>9748.13053252169</v>
      </c>
      <c r="F111" s="5">
        <f t="shared" si="11"/>
        <v>10</v>
      </c>
      <c r="G111" s="16">
        <f t="shared" si="12"/>
        <v>0</v>
      </c>
      <c r="H111" s="29"/>
    </row>
    <row r="112" spans="1:8" ht="12.75">
      <c r="A112" s="25">
        <v>600</v>
      </c>
      <c r="B112" s="26">
        <v>161</v>
      </c>
      <c r="C112" s="26">
        <v>1246</v>
      </c>
      <c r="D112" s="2">
        <f t="shared" si="10"/>
        <v>9.899494936611665</v>
      </c>
      <c r="E112" s="23">
        <f>SUM(D$4:D112)*1000/195</f>
        <v>9798.897173222264</v>
      </c>
      <c r="F112" s="5">
        <f t="shared" si="11"/>
        <v>20</v>
      </c>
      <c r="G112" s="16">
        <f t="shared" si="12"/>
        <v>0</v>
      </c>
      <c r="H112" s="29"/>
    </row>
    <row r="113" spans="1:8" ht="12.75">
      <c r="A113" s="25">
        <v>580</v>
      </c>
      <c r="B113" s="26">
        <v>174</v>
      </c>
      <c r="C113" s="26">
        <v>1267</v>
      </c>
      <c r="D113" s="2">
        <f t="shared" si="10"/>
        <v>24.698178070456937</v>
      </c>
      <c r="E113" s="23">
        <f>SUM(D$4:D113)*1000/195</f>
        <v>9925.554496660503</v>
      </c>
      <c r="F113" s="5">
        <f t="shared" si="11"/>
        <v>0</v>
      </c>
      <c r="G113" s="16">
        <f t="shared" si="12"/>
        <v>0</v>
      </c>
      <c r="H113" s="29"/>
    </row>
    <row r="114" spans="1:8" ht="12.75">
      <c r="A114" s="25">
        <v>580</v>
      </c>
      <c r="B114" s="26">
        <v>187</v>
      </c>
      <c r="C114" s="26">
        <v>1253</v>
      </c>
      <c r="D114" s="2">
        <f t="shared" si="10"/>
        <v>19.1049731745428</v>
      </c>
      <c r="E114" s="23">
        <f>SUM(D$4:D114)*1000/195</f>
        <v>10023.528718068414</v>
      </c>
      <c r="F114" s="5">
        <f t="shared" si="11"/>
        <v>5</v>
      </c>
      <c r="G114" s="16">
        <f t="shared" si="12"/>
        <v>0</v>
      </c>
      <c r="H114" s="29"/>
    </row>
    <row r="115" spans="1:8" ht="12.75">
      <c r="A115" s="25">
        <v>575</v>
      </c>
      <c r="B115" s="26">
        <v>198</v>
      </c>
      <c r="C115" s="26">
        <v>1245</v>
      </c>
      <c r="D115" s="2">
        <f t="shared" si="10"/>
        <v>13.601470508735444</v>
      </c>
      <c r="E115" s="23">
        <f>SUM(D$4:D115)*1000/195</f>
        <v>10093.279848882443</v>
      </c>
      <c r="F115" s="5">
        <f t="shared" si="11"/>
        <v>0</v>
      </c>
      <c r="G115" s="16">
        <f t="shared" si="12"/>
        <v>5</v>
      </c>
      <c r="H115" s="29"/>
    </row>
    <row r="116" spans="1:8" ht="12.75">
      <c r="A116" s="25">
        <v>580</v>
      </c>
      <c r="B116" s="26">
        <v>204</v>
      </c>
      <c r="C116" s="26">
        <v>1230</v>
      </c>
      <c r="D116" s="2">
        <f t="shared" si="10"/>
        <v>16.15549442140351</v>
      </c>
      <c r="E116" s="23">
        <f>SUM(D$4:D116)*1000/195</f>
        <v>10176.128538222973</v>
      </c>
      <c r="F116" s="5">
        <f t="shared" si="11"/>
        <v>0</v>
      </c>
      <c r="G116" s="16">
        <f t="shared" si="12"/>
        <v>0</v>
      </c>
      <c r="H116" s="29"/>
    </row>
    <row r="117" spans="1:8" ht="12.75">
      <c r="A117" s="25">
        <v>580</v>
      </c>
      <c r="B117" s="26">
        <v>218</v>
      </c>
      <c r="C117" s="26">
        <v>1221</v>
      </c>
      <c r="D117" s="2">
        <f t="shared" si="10"/>
        <v>16.64331697709324</v>
      </c>
      <c r="E117" s="23">
        <f>SUM(D$4:D117)*1000/195</f>
        <v>10261.478881695248</v>
      </c>
      <c r="F117" s="5">
        <f t="shared" si="11"/>
        <v>0</v>
      </c>
      <c r="G117" s="16">
        <f t="shared" si="12"/>
        <v>5</v>
      </c>
      <c r="H117" s="29"/>
    </row>
    <row r="118" spans="1:8" ht="12.75">
      <c r="A118" s="25">
        <v>585</v>
      </c>
      <c r="B118" s="26">
        <v>241</v>
      </c>
      <c r="C118" s="26">
        <v>1194</v>
      </c>
      <c r="D118" s="2">
        <f t="shared" si="10"/>
        <v>35.4682957019364</v>
      </c>
      <c r="E118" s="23">
        <f>SUM(D$4:D118)*1000/195</f>
        <v>10443.367577602612</v>
      </c>
      <c r="F118" s="5">
        <f t="shared" si="11"/>
        <v>0</v>
      </c>
      <c r="G118" s="16">
        <f t="shared" si="12"/>
        <v>15</v>
      </c>
      <c r="H118" s="29"/>
    </row>
    <row r="119" spans="1:8" ht="12.75">
      <c r="A119" s="25">
        <v>600</v>
      </c>
      <c r="B119" s="26">
        <v>260</v>
      </c>
      <c r="C119" s="26">
        <v>1177</v>
      </c>
      <c r="D119" s="2">
        <f t="shared" si="10"/>
        <v>25.495097567963924</v>
      </c>
      <c r="E119" s="23">
        <f>SUM(D$4:D119)*1000/195</f>
        <v>10574.111667694735</v>
      </c>
      <c r="F119" s="5">
        <f t="shared" si="11"/>
        <v>0</v>
      </c>
      <c r="G119" s="16">
        <f t="shared" si="12"/>
        <v>20</v>
      </c>
      <c r="H119" s="29"/>
    </row>
    <row r="120" spans="1:8" ht="12.75">
      <c r="A120" s="25">
        <v>620</v>
      </c>
      <c r="B120" s="26">
        <v>273</v>
      </c>
      <c r="C120" s="26">
        <v>1177</v>
      </c>
      <c r="D120" s="2">
        <f t="shared" si="10"/>
        <v>13</v>
      </c>
      <c r="E120" s="23">
        <f>SUM(D$4:D120)*1000/195</f>
        <v>10640.778334361401</v>
      </c>
      <c r="F120" s="5">
        <f t="shared" si="11"/>
        <v>0</v>
      </c>
      <c r="G120" s="16">
        <f t="shared" si="12"/>
        <v>0</v>
      </c>
      <c r="H120" s="29"/>
    </row>
    <row r="121" spans="1:8" ht="12.75">
      <c r="A121" s="25">
        <v>620</v>
      </c>
      <c r="B121" s="26">
        <v>296</v>
      </c>
      <c r="C121" s="26">
        <v>1183</v>
      </c>
      <c r="D121" s="2">
        <f t="shared" si="10"/>
        <v>23.769728648009426</v>
      </c>
      <c r="E121" s="23">
        <f>SUM(D$4:D121)*1000/195</f>
        <v>10762.674378710166</v>
      </c>
      <c r="F121" s="5">
        <f t="shared" si="11"/>
        <v>0</v>
      </c>
      <c r="G121" s="16">
        <f t="shared" si="12"/>
        <v>0</v>
      </c>
      <c r="H121" s="29"/>
    </row>
    <row r="122" spans="1:8" ht="12.75">
      <c r="A122" s="25">
        <v>620</v>
      </c>
      <c r="B122" s="26">
        <v>317</v>
      </c>
      <c r="C122" s="26">
        <v>1181</v>
      </c>
      <c r="D122" s="2">
        <f t="shared" si="10"/>
        <v>21.095023109728988</v>
      </c>
      <c r="E122" s="23">
        <f>SUM(D$4:D122)*1000/195</f>
        <v>10870.853984401083</v>
      </c>
      <c r="F122" s="5">
        <f t="shared" si="11"/>
        <v>0</v>
      </c>
      <c r="G122" s="16">
        <f t="shared" si="12"/>
        <v>20</v>
      </c>
      <c r="H122" s="29"/>
    </row>
    <row r="123" spans="1:8" ht="12.75">
      <c r="A123" s="25">
        <v>640</v>
      </c>
      <c r="B123" s="26">
        <v>333</v>
      </c>
      <c r="C123" s="26">
        <v>1154</v>
      </c>
      <c r="D123" s="2">
        <f t="shared" si="10"/>
        <v>31.38470965295043</v>
      </c>
      <c r="E123" s="23">
        <f>SUM(D$4:D123)*1000/195</f>
        <v>11031.801213390574</v>
      </c>
      <c r="F123" s="5">
        <f t="shared" si="11"/>
        <v>0</v>
      </c>
      <c r="G123" s="16">
        <f t="shared" si="12"/>
        <v>20</v>
      </c>
      <c r="H123" s="29"/>
    </row>
    <row r="124" spans="1:8" ht="12.75">
      <c r="A124" s="25">
        <v>660</v>
      </c>
      <c r="B124" s="26">
        <v>340</v>
      </c>
      <c r="C124" s="26">
        <v>1147</v>
      </c>
      <c r="D124" s="2">
        <f t="shared" si="10"/>
        <v>9.899494936611665</v>
      </c>
      <c r="E124" s="23">
        <f>SUM(D$4:D124)*1000/195</f>
        <v>11082.567854091145</v>
      </c>
      <c r="F124" s="5">
        <f t="shared" si="11"/>
        <v>0</v>
      </c>
      <c r="G124" s="16">
        <f t="shared" si="12"/>
        <v>16</v>
      </c>
      <c r="H124" s="29"/>
    </row>
    <row r="125" spans="1:9" ht="12.75">
      <c r="A125" s="25">
        <v>676</v>
      </c>
      <c r="B125" s="26">
        <v>351</v>
      </c>
      <c r="C125" s="26">
        <v>1137</v>
      </c>
      <c r="D125" s="2">
        <f t="shared" si="10"/>
        <v>14.866068747318506</v>
      </c>
      <c r="E125" s="23">
        <f>SUM(D$4:D125)*1000/195</f>
        <v>11158.804104077393</v>
      </c>
      <c r="F125" s="5">
        <f t="shared" si="11"/>
        <v>6</v>
      </c>
      <c r="G125" s="16">
        <f t="shared" si="12"/>
        <v>0</v>
      </c>
      <c r="H125" s="29" t="s">
        <v>16</v>
      </c>
      <c r="I125">
        <f>SUM(I102:I125)</f>
        <v>0</v>
      </c>
    </row>
    <row r="126" spans="1:9" ht="12.75">
      <c r="A126" s="25">
        <v>670</v>
      </c>
      <c r="B126" s="26">
        <v>366</v>
      </c>
      <c r="C126" s="26">
        <v>1135</v>
      </c>
      <c r="D126" s="2">
        <f t="shared" si="10"/>
        <v>15.132745950421556</v>
      </c>
      <c r="E126" s="23">
        <f>SUM(D$4:D126)*1000/195</f>
        <v>11236.407929464169</v>
      </c>
      <c r="F126" s="5">
        <f t="shared" si="11"/>
        <v>10</v>
      </c>
      <c r="G126" s="16">
        <f t="shared" si="12"/>
        <v>0</v>
      </c>
      <c r="H126" s="29"/>
      <c r="I126">
        <f>SUM(G96:G125)</f>
        <v>221</v>
      </c>
    </row>
    <row r="127" spans="1:9" ht="12.75">
      <c r="A127" s="25">
        <v>660</v>
      </c>
      <c r="B127" s="26">
        <v>378</v>
      </c>
      <c r="C127" s="26">
        <v>1135</v>
      </c>
      <c r="D127" s="2">
        <f t="shared" si="10"/>
        <v>12</v>
      </c>
      <c r="E127" s="23">
        <f>SUM(D$4:D127)*1000/195</f>
        <v>11297.946391002632</v>
      </c>
      <c r="F127" s="5">
        <f t="shared" si="11"/>
        <v>20</v>
      </c>
      <c r="G127" s="16">
        <f t="shared" si="12"/>
        <v>0</v>
      </c>
      <c r="H127" s="29"/>
      <c r="I127">
        <f>SUM(K131)</f>
        <v>0</v>
      </c>
    </row>
    <row r="128" spans="1:8" ht="12.75">
      <c r="A128" s="25">
        <v>640</v>
      </c>
      <c r="B128" s="26">
        <v>392</v>
      </c>
      <c r="C128" s="26">
        <v>1141</v>
      </c>
      <c r="D128" s="2">
        <f t="shared" si="10"/>
        <v>15.231546211727817</v>
      </c>
      <c r="E128" s="23">
        <f>SUM(D$4:D128)*1000/195</f>
        <v>11376.056884396105</v>
      </c>
      <c r="F128" s="5">
        <f t="shared" si="11"/>
        <v>20</v>
      </c>
      <c r="G128" s="16">
        <f t="shared" si="12"/>
        <v>0</v>
      </c>
      <c r="H128" s="29"/>
    </row>
    <row r="129" spans="1:8" ht="12.75">
      <c r="A129" s="25">
        <v>620</v>
      </c>
      <c r="B129" s="26">
        <v>403</v>
      </c>
      <c r="C129" s="26">
        <v>1142</v>
      </c>
      <c r="D129" s="2">
        <f t="shared" si="10"/>
        <v>11.045361017187261</v>
      </c>
      <c r="E129" s="23">
        <f>SUM(D$4:D129)*1000/195</f>
        <v>11432.69976140732</v>
      </c>
      <c r="F129" s="5">
        <f t="shared" si="11"/>
        <v>20</v>
      </c>
      <c r="G129" s="16">
        <f t="shared" si="12"/>
        <v>0</v>
      </c>
      <c r="H129" s="29"/>
    </row>
    <row r="130" spans="1:8" ht="12.75">
      <c r="A130" s="25">
        <v>600</v>
      </c>
      <c r="B130" s="26">
        <v>414</v>
      </c>
      <c r="C130" s="26">
        <v>1139</v>
      </c>
      <c r="D130" s="2">
        <f t="shared" si="10"/>
        <v>11.40175425099138</v>
      </c>
      <c r="E130" s="23">
        <f>SUM(D$4:D130)*1000/195</f>
        <v>11491.17029602779</v>
      </c>
      <c r="F130" s="5">
        <f t="shared" si="11"/>
        <v>20</v>
      </c>
      <c r="G130" s="16">
        <f t="shared" si="12"/>
        <v>0</v>
      </c>
      <c r="H130" s="29"/>
    </row>
    <row r="131" spans="1:8" ht="12.75">
      <c r="A131" s="25">
        <v>580</v>
      </c>
      <c r="B131" s="26">
        <v>430</v>
      </c>
      <c r="C131" s="26">
        <v>1132</v>
      </c>
      <c r="D131" s="2">
        <f t="shared" si="10"/>
        <v>17.46424919657298</v>
      </c>
      <c r="E131" s="23">
        <f>SUM(D$4:D131)*1000/195</f>
        <v>11580.730548317908</v>
      </c>
      <c r="F131" s="5">
        <f t="shared" si="11"/>
        <v>20</v>
      </c>
      <c r="G131" s="16">
        <f t="shared" si="12"/>
        <v>0</v>
      </c>
      <c r="H131" s="29"/>
    </row>
    <row r="132" spans="1:8" ht="12.75">
      <c r="A132" s="25">
        <v>560</v>
      </c>
      <c r="B132" s="26">
        <v>445</v>
      </c>
      <c r="C132" s="26">
        <v>1127</v>
      </c>
      <c r="D132" s="2">
        <f t="shared" si="10"/>
        <v>15.811388300841896</v>
      </c>
      <c r="E132" s="23">
        <f>SUM(D$4:D132)*1000/195</f>
        <v>11661.814590886328</v>
      </c>
      <c r="F132" s="5">
        <f t="shared" si="11"/>
        <v>10</v>
      </c>
      <c r="G132" s="16">
        <f t="shared" si="12"/>
        <v>0</v>
      </c>
      <c r="H132" s="29"/>
    </row>
    <row r="133" spans="1:9" ht="12.75">
      <c r="A133" s="25">
        <v>550</v>
      </c>
      <c r="B133" s="26">
        <v>479</v>
      </c>
      <c r="C133" s="26">
        <v>1135</v>
      </c>
      <c r="D133" s="2">
        <f t="shared" si="10"/>
        <v>34.92849839314596</v>
      </c>
      <c r="E133" s="23">
        <f>SUM(D$4:D133)*1000/195</f>
        <v>11840.935095466564</v>
      </c>
      <c r="F133" s="5">
        <f t="shared" si="11"/>
        <v>10</v>
      </c>
      <c r="G133" s="16">
        <f t="shared" si="12"/>
        <v>0</v>
      </c>
      <c r="H133" s="29" t="s">
        <v>17</v>
      </c>
      <c r="I133">
        <f>SUM(G111:G133)</f>
        <v>101</v>
      </c>
    </row>
    <row r="134" spans="1:8" ht="12.75">
      <c r="A134" s="25">
        <v>540</v>
      </c>
      <c r="B134" s="26">
        <v>464</v>
      </c>
      <c r="C134" s="26">
        <v>1118</v>
      </c>
      <c r="D134" s="2">
        <f t="shared" si="10"/>
        <v>22.67156809750927</v>
      </c>
      <c r="E134" s="23">
        <f>SUM(D$4:D134)*1000/195</f>
        <v>11957.199547248663</v>
      </c>
      <c r="F134" s="5">
        <f t="shared" si="11"/>
        <v>0</v>
      </c>
      <c r="G134" s="16">
        <f t="shared" si="12"/>
        <v>20</v>
      </c>
      <c r="H134" s="29"/>
    </row>
    <row r="135" spans="1:8" ht="12.75">
      <c r="A135" s="25">
        <v>560</v>
      </c>
      <c r="B135" s="26">
        <v>464</v>
      </c>
      <c r="C135" s="26">
        <v>1079</v>
      </c>
      <c r="D135" s="2">
        <f t="shared" si="10"/>
        <v>39</v>
      </c>
      <c r="E135" s="23">
        <f>SUM(D$4:D135)*1000/195</f>
        <v>12157.199547248663</v>
      </c>
      <c r="F135" s="5">
        <f t="shared" si="11"/>
        <v>10</v>
      </c>
      <c r="G135" s="16">
        <f t="shared" si="12"/>
        <v>0</v>
      </c>
      <c r="H135" s="29"/>
    </row>
    <row r="136" spans="1:8" ht="12.75">
      <c r="A136" s="25">
        <v>550</v>
      </c>
      <c r="B136" s="26">
        <v>461</v>
      </c>
      <c r="C136" s="26">
        <v>1040</v>
      </c>
      <c r="D136" s="2">
        <f t="shared" si="10"/>
        <v>39.11521443121589</v>
      </c>
      <c r="E136" s="23">
        <f>SUM(D$4:D136)*1000/195</f>
        <v>12357.790390485668</v>
      </c>
      <c r="F136" s="5">
        <f t="shared" si="11"/>
        <v>0</v>
      </c>
      <c r="G136" s="16">
        <f t="shared" si="12"/>
        <v>10</v>
      </c>
      <c r="H136" s="29"/>
    </row>
    <row r="137" spans="1:8" ht="12.75">
      <c r="A137" s="25">
        <v>560</v>
      </c>
      <c r="B137" s="26">
        <v>478</v>
      </c>
      <c r="C137" s="26">
        <v>1039</v>
      </c>
      <c r="D137" s="2">
        <f t="shared" si="10"/>
        <v>17.029386365926403</v>
      </c>
      <c r="E137" s="23">
        <f>SUM(D$4:D137)*1000/195</f>
        <v>12445.120576977599</v>
      </c>
      <c r="F137" s="5">
        <f t="shared" si="11"/>
        <v>0</v>
      </c>
      <c r="G137" s="16">
        <f t="shared" si="12"/>
        <v>20</v>
      </c>
      <c r="H137" s="29"/>
    </row>
    <row r="138" spans="1:8" ht="12.75">
      <c r="A138" s="25">
        <v>580</v>
      </c>
      <c r="B138" s="26">
        <v>496</v>
      </c>
      <c r="C138" s="26">
        <v>1029</v>
      </c>
      <c r="D138" s="2">
        <f t="shared" si="9"/>
        <v>20.591260281974</v>
      </c>
      <c r="E138" s="23">
        <f>SUM(D$4:D138)*1000/195</f>
        <v>12550.716783551825</v>
      </c>
      <c r="F138" s="5">
        <f t="shared" si="7"/>
        <v>0</v>
      </c>
      <c r="G138" s="16">
        <f t="shared" si="8"/>
        <v>0</v>
      </c>
      <c r="H138" s="29"/>
    </row>
    <row r="139" spans="1:8" ht="12.75">
      <c r="A139" s="25">
        <v>580</v>
      </c>
      <c r="B139" s="26">
        <v>520</v>
      </c>
      <c r="C139" s="26">
        <v>1021</v>
      </c>
      <c r="D139" s="2">
        <f t="shared" si="9"/>
        <v>25.298221281347036</v>
      </c>
      <c r="E139" s="23">
        <f>SUM(D$4:D139)*1000/195</f>
        <v>12680.451251661296</v>
      </c>
      <c r="F139" s="5">
        <f t="shared" si="7"/>
        <v>20</v>
      </c>
      <c r="G139" s="16">
        <f t="shared" si="8"/>
        <v>0</v>
      </c>
      <c r="H139" s="29"/>
    </row>
    <row r="140" spans="1:8" ht="12.75">
      <c r="A140" s="25">
        <v>560</v>
      </c>
      <c r="B140" s="26">
        <v>539</v>
      </c>
      <c r="C140" s="26">
        <v>1025</v>
      </c>
      <c r="D140" s="2">
        <f t="shared" si="9"/>
        <v>19.4164878389476</v>
      </c>
      <c r="E140" s="23">
        <f>SUM(D$4:D140)*1000/195</f>
        <v>12780.02298416872</v>
      </c>
      <c r="F140" s="5">
        <f t="shared" si="7"/>
        <v>10</v>
      </c>
      <c r="G140" s="16">
        <f t="shared" si="8"/>
        <v>0</v>
      </c>
      <c r="H140" s="29"/>
    </row>
    <row r="141" spans="1:8" ht="12.75">
      <c r="A141" s="25">
        <v>550</v>
      </c>
      <c r="B141" s="26">
        <v>549</v>
      </c>
      <c r="C141" s="26">
        <v>1048</v>
      </c>
      <c r="D141" s="2">
        <f t="shared" si="9"/>
        <v>25.079872407968907</v>
      </c>
      <c r="E141" s="23">
        <f>SUM(D$4:D141)*1000/195</f>
        <v>12908.637714465996</v>
      </c>
      <c r="F141" s="5">
        <f t="shared" si="7"/>
        <v>10</v>
      </c>
      <c r="G141" s="16">
        <f t="shared" si="8"/>
        <v>0</v>
      </c>
      <c r="H141" s="29"/>
    </row>
    <row r="142" spans="1:8" ht="12.75">
      <c r="A142" s="25">
        <v>540</v>
      </c>
      <c r="B142" s="26">
        <v>571</v>
      </c>
      <c r="C142" s="26">
        <v>1057</v>
      </c>
      <c r="D142" s="2">
        <f t="shared" si="9"/>
        <v>23.769728648009426</v>
      </c>
      <c r="E142" s="23">
        <f>SUM(D$4:D142)*1000/195</f>
        <v>13030.533758814761</v>
      </c>
      <c r="F142" s="5">
        <f t="shared" si="7"/>
        <v>10</v>
      </c>
      <c r="G142" s="16">
        <f t="shared" si="8"/>
        <v>0</v>
      </c>
      <c r="H142" s="29"/>
    </row>
    <row r="143" spans="1:8" ht="12.75">
      <c r="A143" s="25">
        <v>530</v>
      </c>
      <c r="B143" s="26">
        <v>603</v>
      </c>
      <c r="C143" s="26">
        <v>1067</v>
      </c>
      <c r="D143" s="2">
        <f t="shared" si="9"/>
        <v>33.52610922848042</v>
      </c>
      <c r="E143" s="23">
        <f>SUM(D$4:D143)*1000/195</f>
        <v>13202.462524089022</v>
      </c>
      <c r="F143" s="5">
        <f t="shared" si="7"/>
        <v>0</v>
      </c>
      <c r="G143" s="16">
        <f t="shared" si="8"/>
        <v>0</v>
      </c>
      <c r="H143" s="29"/>
    </row>
    <row r="144" spans="1:8" ht="12.75">
      <c r="A144" s="25">
        <v>530</v>
      </c>
      <c r="B144" s="26">
        <v>638</v>
      </c>
      <c r="C144" s="26">
        <v>1054</v>
      </c>
      <c r="D144" s="2">
        <f t="shared" si="9"/>
        <v>37.33630940518894</v>
      </c>
      <c r="E144" s="23">
        <f>SUM(D$4:D144)*1000/195</f>
        <v>13393.930777448963</v>
      </c>
      <c r="F144" s="5">
        <f t="shared" si="7"/>
        <v>10</v>
      </c>
      <c r="G144" s="16">
        <f t="shared" si="8"/>
        <v>0</v>
      </c>
      <c r="H144" s="29"/>
    </row>
    <row r="145" spans="1:8" ht="12.75">
      <c r="A145" s="25">
        <v>520</v>
      </c>
      <c r="B145" s="26">
        <v>653</v>
      </c>
      <c r="C145" s="26">
        <v>1037</v>
      </c>
      <c r="D145" s="2">
        <f t="shared" si="9"/>
        <v>22.67156809750927</v>
      </c>
      <c r="E145" s="23">
        <f>SUM(D$4:D145)*1000/195</f>
        <v>13510.195229231062</v>
      </c>
      <c r="F145" s="5">
        <f t="shared" si="7"/>
        <v>10</v>
      </c>
      <c r="G145" s="16">
        <f t="shared" si="8"/>
        <v>0</v>
      </c>
      <c r="H145" s="29"/>
    </row>
    <row r="146" spans="1:8" ht="12.75">
      <c r="A146" s="25">
        <v>510</v>
      </c>
      <c r="B146" s="26">
        <v>660</v>
      </c>
      <c r="C146" s="26">
        <v>978</v>
      </c>
      <c r="D146" s="2">
        <f t="shared" si="9"/>
        <v>59.413803110051795</v>
      </c>
      <c r="E146" s="23">
        <f>SUM(D$4:D146)*1000/195</f>
        <v>13814.8813990262</v>
      </c>
      <c r="F146" s="5">
        <f t="shared" si="7"/>
        <v>0</v>
      </c>
      <c r="G146" s="16">
        <f t="shared" si="8"/>
        <v>10</v>
      </c>
      <c r="H146" s="29"/>
    </row>
    <row r="147" spans="1:8" ht="12.75">
      <c r="A147" s="25">
        <v>520</v>
      </c>
      <c r="B147" s="26">
        <v>683</v>
      </c>
      <c r="C147" s="26">
        <v>967</v>
      </c>
      <c r="D147" s="2">
        <f t="shared" si="9"/>
        <v>25.495097567963924</v>
      </c>
      <c r="E147" s="23">
        <f>SUM(D$4:D147)*1000/195</f>
        <v>13945.625489118323</v>
      </c>
      <c r="F147" s="5">
        <f t="shared" si="7"/>
        <v>0</v>
      </c>
      <c r="G147" s="16">
        <f t="shared" si="8"/>
        <v>20</v>
      </c>
      <c r="H147" s="29"/>
    </row>
    <row r="148" spans="1:8" ht="12.75">
      <c r="A148" s="25">
        <v>540</v>
      </c>
      <c r="B148" s="26">
        <v>710</v>
      </c>
      <c r="C148" s="26">
        <v>959</v>
      </c>
      <c r="D148" s="2">
        <f t="shared" si="9"/>
        <v>28.160255680657446</v>
      </c>
      <c r="E148" s="23">
        <f>SUM(D$4:D148)*1000/195</f>
        <v>14090.037056711439</v>
      </c>
      <c r="F148" s="5">
        <f t="shared" si="7"/>
        <v>0</v>
      </c>
      <c r="G148" s="16">
        <f t="shared" si="8"/>
        <v>0</v>
      </c>
      <c r="H148" s="29"/>
    </row>
    <row r="149" spans="1:8" ht="12.75">
      <c r="A149" s="25">
        <v>540</v>
      </c>
      <c r="B149" s="26">
        <v>726</v>
      </c>
      <c r="C149" s="26">
        <v>943</v>
      </c>
      <c r="D149" s="2">
        <f t="shared" si="9"/>
        <v>22.627416997969522</v>
      </c>
      <c r="E149" s="23">
        <f>SUM(D$4:D149)*1000/195</f>
        <v>14206.075092598461</v>
      </c>
      <c r="F149" s="5">
        <f t="shared" si="7"/>
        <v>0</v>
      </c>
      <c r="G149" s="16">
        <f t="shared" si="8"/>
        <v>0</v>
      </c>
      <c r="H149" s="29"/>
    </row>
    <row r="150" spans="1:8" ht="12.75">
      <c r="A150" s="25">
        <v>540</v>
      </c>
      <c r="B150" s="26">
        <v>738</v>
      </c>
      <c r="C150" s="26">
        <v>915</v>
      </c>
      <c r="D150" s="2">
        <f t="shared" si="9"/>
        <v>30.463092423455635</v>
      </c>
      <c r="E150" s="23">
        <f>SUM(D$4:D150)*1000/195</f>
        <v>14362.296079385414</v>
      </c>
      <c r="F150" s="5">
        <f t="shared" si="7"/>
        <v>20</v>
      </c>
      <c r="G150" s="16">
        <f t="shared" si="8"/>
        <v>0</v>
      </c>
      <c r="H150" s="29"/>
    </row>
    <row r="151" spans="1:8" ht="12.75">
      <c r="A151" s="25">
        <v>520</v>
      </c>
      <c r="B151" s="26">
        <v>769</v>
      </c>
      <c r="C151" s="26">
        <v>905</v>
      </c>
      <c r="D151" s="2">
        <f t="shared" si="9"/>
        <v>32.57299494980466</v>
      </c>
      <c r="E151" s="23">
        <f>SUM(D$4:D151)*1000/195</f>
        <v>14529.337079128001</v>
      </c>
      <c r="F151" s="5">
        <f t="shared" si="7"/>
        <v>20</v>
      </c>
      <c r="G151" s="16">
        <f t="shared" si="8"/>
        <v>0</v>
      </c>
      <c r="H151" s="29"/>
    </row>
    <row r="152" spans="1:8" ht="12.75">
      <c r="A152" s="25">
        <v>500</v>
      </c>
      <c r="B152" s="26">
        <v>798</v>
      </c>
      <c r="C152" s="26">
        <v>896</v>
      </c>
      <c r="D152" s="2">
        <f t="shared" si="9"/>
        <v>30.364452901377952</v>
      </c>
      <c r="E152" s="23">
        <f>SUM(D$4:D152)*1000/195</f>
        <v>14685.052222211993</v>
      </c>
      <c r="F152" s="5">
        <f t="shared" si="7"/>
        <v>0</v>
      </c>
      <c r="G152" s="16">
        <f t="shared" si="8"/>
        <v>7</v>
      </c>
      <c r="H152" s="29"/>
    </row>
    <row r="153" spans="1:9" ht="12.75">
      <c r="A153" s="25">
        <v>507</v>
      </c>
      <c r="B153" s="26">
        <v>812</v>
      </c>
      <c r="C153" s="26">
        <v>891</v>
      </c>
      <c r="D153" s="2">
        <f t="shared" si="9"/>
        <v>14.866068747318506</v>
      </c>
      <c r="E153" s="23">
        <f>SUM(D$4:D153)*1000/195</f>
        <v>14761.288472198241</v>
      </c>
      <c r="F153" s="5">
        <f t="shared" si="7"/>
        <v>0</v>
      </c>
      <c r="G153" s="16">
        <f t="shared" si="8"/>
        <v>0</v>
      </c>
      <c r="H153" s="29" t="s">
        <v>18</v>
      </c>
      <c r="I153">
        <f>SUM(G126:G153)</f>
        <v>87</v>
      </c>
    </row>
    <row r="154" spans="1:8" ht="12.75">
      <c r="A154" s="25">
        <v>507</v>
      </c>
      <c r="B154" s="26">
        <v>214</v>
      </c>
      <c r="C154" s="26">
        <v>1304</v>
      </c>
      <c r="D154" s="2">
        <v>0</v>
      </c>
      <c r="E154" s="23">
        <f>SUM(D$4:D154)*1000/195</f>
        <v>14761.288472198241</v>
      </c>
      <c r="F154" s="5">
        <f t="shared" si="7"/>
        <v>7</v>
      </c>
      <c r="G154" s="16">
        <f t="shared" si="8"/>
        <v>0</v>
      </c>
      <c r="H154" s="29"/>
    </row>
    <row r="155" spans="1:8" ht="12.75">
      <c r="A155" s="25">
        <v>500</v>
      </c>
      <c r="B155" s="26">
        <v>248</v>
      </c>
      <c r="C155" s="26">
        <v>1307</v>
      </c>
      <c r="D155" s="2">
        <f t="shared" si="9"/>
        <v>34.132096331752024</v>
      </c>
      <c r="E155" s="23">
        <f>SUM(D$4:D155)*1000/195</f>
        <v>14936.324863643124</v>
      </c>
      <c r="F155" s="5">
        <f t="shared" si="7"/>
        <v>0</v>
      </c>
      <c r="G155" s="16">
        <f t="shared" si="8"/>
        <v>0</v>
      </c>
      <c r="H155" s="29"/>
    </row>
    <row r="156" spans="1:8" ht="12.75">
      <c r="A156" s="25">
        <v>500</v>
      </c>
      <c r="B156" s="26">
        <v>290</v>
      </c>
      <c r="C156" s="26">
        <v>1333</v>
      </c>
      <c r="D156" s="2">
        <f t="shared" si="9"/>
        <v>49.39635614091387</v>
      </c>
      <c r="E156" s="23">
        <f>SUM(D$4:D156)*1000/195</f>
        <v>15189.639510519604</v>
      </c>
      <c r="F156" s="5">
        <f t="shared" si="7"/>
        <v>5</v>
      </c>
      <c r="G156" s="16">
        <f t="shared" si="8"/>
        <v>0</v>
      </c>
      <c r="H156" s="29"/>
    </row>
    <row r="157" spans="1:8" ht="12.75">
      <c r="A157" s="25">
        <v>495</v>
      </c>
      <c r="B157" s="26">
        <v>303</v>
      </c>
      <c r="C157" s="26">
        <v>1328</v>
      </c>
      <c r="D157" s="2">
        <f t="shared" si="9"/>
        <v>13.92838827718412</v>
      </c>
      <c r="E157" s="23">
        <f>SUM(D$4:D157)*1000/195</f>
        <v>15261.067142710293</v>
      </c>
      <c r="F157" s="5">
        <f t="shared" si="7"/>
        <v>0</v>
      </c>
      <c r="G157" s="16">
        <f t="shared" si="8"/>
        <v>0</v>
      </c>
      <c r="H157" s="29"/>
    </row>
    <row r="158" spans="1:8" ht="12.75">
      <c r="A158" s="25">
        <v>495</v>
      </c>
      <c r="B158" s="26">
        <v>316</v>
      </c>
      <c r="C158" s="26">
        <v>1303</v>
      </c>
      <c r="D158" s="2">
        <f t="shared" si="9"/>
        <v>28.178005607210743</v>
      </c>
      <c r="E158" s="23">
        <f>SUM(D$4:D158)*1000/195</f>
        <v>15405.569735567782</v>
      </c>
      <c r="F158" s="5">
        <f t="shared" si="7"/>
        <v>5</v>
      </c>
      <c r="G158" s="16">
        <f t="shared" si="8"/>
        <v>0</v>
      </c>
      <c r="H158" s="29"/>
    </row>
    <row r="159" spans="1:8" ht="12.75">
      <c r="A159" s="25">
        <v>490</v>
      </c>
      <c r="B159" s="26">
        <v>340</v>
      </c>
      <c r="C159" s="26">
        <v>1285</v>
      </c>
      <c r="D159" s="2">
        <f t="shared" si="9"/>
        <v>30</v>
      </c>
      <c r="E159" s="23">
        <f>SUM(D$4:D159)*1000/195</f>
        <v>15559.415889413936</v>
      </c>
      <c r="F159" s="5">
        <f t="shared" si="7"/>
        <v>10</v>
      </c>
      <c r="G159" s="16">
        <f t="shared" si="8"/>
        <v>0</v>
      </c>
      <c r="H159" s="29"/>
    </row>
    <row r="160" spans="1:8" ht="12.75">
      <c r="A160" s="25">
        <v>480</v>
      </c>
      <c r="B160" s="26">
        <v>356</v>
      </c>
      <c r="C160" s="26">
        <v>1287</v>
      </c>
      <c r="D160" s="2">
        <f t="shared" si="9"/>
        <v>16.1245154965971</v>
      </c>
      <c r="E160" s="23">
        <f>SUM(D$4:D160)*1000/195</f>
        <v>15642.105712473412</v>
      </c>
      <c r="F160" s="5">
        <f t="shared" si="7"/>
        <v>0</v>
      </c>
      <c r="G160" s="16">
        <f t="shared" si="8"/>
        <v>10</v>
      </c>
      <c r="H160" s="29"/>
    </row>
    <row r="161" spans="1:8" ht="12.75">
      <c r="A161" s="25">
        <v>490</v>
      </c>
      <c r="B161" s="26">
        <v>360</v>
      </c>
      <c r="C161" s="26">
        <v>1271</v>
      </c>
      <c r="D161" s="2">
        <f t="shared" si="9"/>
        <v>16.492422502470642</v>
      </c>
      <c r="E161" s="23">
        <f>SUM(D$4:D161)*1000/195</f>
        <v>15726.682238127105</v>
      </c>
      <c r="F161" s="5">
        <f t="shared" si="7"/>
        <v>10</v>
      </c>
      <c r="G161" s="16">
        <f t="shared" si="8"/>
        <v>0</v>
      </c>
      <c r="H161" s="29"/>
    </row>
    <row r="162" spans="1:8" ht="12.75">
      <c r="A162" s="25">
        <v>480</v>
      </c>
      <c r="B162" s="26">
        <v>366</v>
      </c>
      <c r="C162" s="26">
        <v>1246</v>
      </c>
      <c r="D162" s="2">
        <f t="shared" si="9"/>
        <v>25.709920264364882</v>
      </c>
      <c r="E162" s="23">
        <f>SUM(D$4:D162)*1000/195</f>
        <v>15858.527983072567</v>
      </c>
      <c r="F162" s="5">
        <f t="shared" si="7"/>
        <v>0</v>
      </c>
      <c r="G162" s="16">
        <f t="shared" si="8"/>
        <v>0</v>
      </c>
      <c r="H162" s="29"/>
    </row>
    <row r="163" spans="1:8" ht="12.75">
      <c r="A163" s="25">
        <v>480</v>
      </c>
      <c r="B163" s="26">
        <v>378</v>
      </c>
      <c r="C163" s="26">
        <v>1233</v>
      </c>
      <c r="D163" s="2">
        <f t="shared" si="9"/>
        <v>17.69180601295413</v>
      </c>
      <c r="E163" s="23">
        <f>SUM(D$4:D163)*1000/195</f>
        <v>15949.25519339541</v>
      </c>
      <c r="F163" s="5">
        <f t="shared" si="7"/>
        <v>0</v>
      </c>
      <c r="G163" s="16">
        <f t="shared" si="8"/>
        <v>0</v>
      </c>
      <c r="H163" s="29"/>
    </row>
    <row r="164" spans="1:8" ht="12.75">
      <c r="A164" s="25">
        <v>480</v>
      </c>
      <c r="B164" s="26">
        <v>395</v>
      </c>
      <c r="C164" s="26">
        <v>1233</v>
      </c>
      <c r="D164" s="2">
        <f t="shared" si="9"/>
        <v>17</v>
      </c>
      <c r="E164" s="23">
        <f>SUM(D$4:D164)*1000/195</f>
        <v>16036.434680574896</v>
      </c>
      <c r="F164" s="5">
        <f t="shared" si="7"/>
        <v>20</v>
      </c>
      <c r="G164" s="16">
        <f t="shared" si="8"/>
        <v>0</v>
      </c>
      <c r="H164" s="29"/>
    </row>
    <row r="165" spans="1:8" ht="12.75">
      <c r="A165" s="25">
        <v>460</v>
      </c>
      <c r="B165" s="26">
        <v>417</v>
      </c>
      <c r="C165" s="26">
        <v>1247</v>
      </c>
      <c r="D165" s="2">
        <f t="shared" si="9"/>
        <v>26.076809620810597</v>
      </c>
      <c r="E165" s="23">
        <f>SUM(D$4:D165)*1000/195</f>
        <v>16170.161909399567</v>
      </c>
      <c r="F165" s="5">
        <f t="shared" si="7"/>
        <v>20</v>
      </c>
      <c r="G165" s="16">
        <f t="shared" si="8"/>
        <v>0</v>
      </c>
      <c r="H165" s="29"/>
    </row>
    <row r="166" spans="1:8" ht="12.75">
      <c r="A166" s="25">
        <v>440</v>
      </c>
      <c r="B166" s="26">
        <v>452</v>
      </c>
      <c r="C166" s="26">
        <v>1269</v>
      </c>
      <c r="D166" s="2">
        <f t="shared" si="9"/>
        <v>41.340053217188775</v>
      </c>
      <c r="E166" s="23">
        <f>SUM(D$4:D166)*1000/195</f>
        <v>16382.162182308228</v>
      </c>
      <c r="F166" s="5">
        <f t="shared" si="7"/>
        <v>20</v>
      </c>
      <c r="G166" s="16">
        <f t="shared" si="8"/>
        <v>0</v>
      </c>
      <c r="H166" s="29"/>
    </row>
    <row r="167" spans="1:8" ht="12.75">
      <c r="A167" s="25">
        <v>420</v>
      </c>
      <c r="B167" s="26">
        <v>494</v>
      </c>
      <c r="C167" s="26">
        <v>1278</v>
      </c>
      <c r="D167" s="2">
        <f t="shared" si="9"/>
        <v>42.95346318982906</v>
      </c>
      <c r="E167" s="23">
        <f>SUM(D$4:D167)*1000/195</f>
        <v>16602.436352512475</v>
      </c>
      <c r="F167" s="5">
        <f t="shared" si="7"/>
        <v>20</v>
      </c>
      <c r="G167" s="16">
        <f t="shared" si="8"/>
        <v>0</v>
      </c>
      <c r="H167" s="29"/>
    </row>
    <row r="168" spans="1:8" ht="12.75">
      <c r="A168" s="25">
        <v>400</v>
      </c>
      <c r="B168" s="26">
        <v>494</v>
      </c>
      <c r="C168" s="26">
        <v>1250</v>
      </c>
      <c r="D168" s="2">
        <f t="shared" si="9"/>
        <v>28</v>
      </c>
      <c r="E168" s="23">
        <f>SUM(D$4:D168)*1000/195</f>
        <v>16746.02609610222</v>
      </c>
      <c r="F168" s="5">
        <f t="shared" si="7"/>
        <v>20</v>
      </c>
      <c r="G168" s="16">
        <f t="shared" si="8"/>
        <v>0</v>
      </c>
      <c r="H168" s="29"/>
    </row>
    <row r="169" spans="1:8" ht="12.75">
      <c r="A169" s="25">
        <v>380</v>
      </c>
      <c r="B169" s="26">
        <v>492</v>
      </c>
      <c r="C169" s="26">
        <v>1204</v>
      </c>
      <c r="D169" s="2">
        <f t="shared" si="9"/>
        <v>46.04345773288535</v>
      </c>
      <c r="E169" s="23">
        <f>SUM(D$4:D169)*1000/195</f>
        <v>16982.1463921683</v>
      </c>
      <c r="F169" s="5">
        <f t="shared" si="7"/>
        <v>20</v>
      </c>
      <c r="G169" s="16">
        <f t="shared" si="8"/>
        <v>0</v>
      </c>
      <c r="H169" s="29"/>
    </row>
    <row r="170" spans="1:8" ht="12.75">
      <c r="A170" s="25">
        <v>360</v>
      </c>
      <c r="B170" s="26">
        <v>494</v>
      </c>
      <c r="C170" s="26">
        <v>1190</v>
      </c>
      <c r="D170" s="2">
        <f t="shared" si="9"/>
        <v>14.142135623730951</v>
      </c>
      <c r="E170" s="23">
        <f>SUM(D$4:D170)*1000/195</f>
        <v>17054.67016459769</v>
      </c>
      <c r="F170" s="5">
        <f t="shared" si="7"/>
        <v>10</v>
      </c>
      <c r="G170" s="16">
        <f t="shared" si="8"/>
        <v>0</v>
      </c>
      <c r="H170" s="29"/>
    </row>
    <row r="171" spans="1:8" ht="12.75">
      <c r="A171" s="25">
        <v>350</v>
      </c>
      <c r="B171" s="26">
        <v>498</v>
      </c>
      <c r="C171" s="26">
        <v>1180</v>
      </c>
      <c r="D171" s="2">
        <f t="shared" si="9"/>
        <v>10.770329614269007</v>
      </c>
      <c r="E171" s="23">
        <f>SUM(D$4:D171)*1000/195</f>
        <v>17109.902624158043</v>
      </c>
      <c r="F171" s="5">
        <f t="shared" si="7"/>
        <v>10</v>
      </c>
      <c r="G171" s="16">
        <f t="shared" si="8"/>
        <v>0</v>
      </c>
      <c r="H171" s="29"/>
    </row>
    <row r="172" spans="1:8" ht="12.75">
      <c r="A172" s="25">
        <v>340</v>
      </c>
      <c r="B172" s="26">
        <v>507</v>
      </c>
      <c r="C172" s="26">
        <v>1178</v>
      </c>
      <c r="D172" s="2">
        <f t="shared" si="9"/>
        <v>9.219544457292887</v>
      </c>
      <c r="E172" s="23">
        <f>SUM(D$4:D172)*1000/195</f>
        <v>17157.18233932365</v>
      </c>
      <c r="F172" s="5">
        <f t="shared" si="7"/>
        <v>20</v>
      </c>
      <c r="G172" s="16">
        <f t="shared" si="8"/>
        <v>0</v>
      </c>
      <c r="H172" s="29"/>
    </row>
    <row r="173" spans="1:8" ht="12.75">
      <c r="A173" s="25">
        <v>320</v>
      </c>
      <c r="B173" s="26">
        <v>523</v>
      </c>
      <c r="C173" s="26">
        <v>1167</v>
      </c>
      <c r="D173" s="2">
        <f t="shared" si="9"/>
        <v>19.4164878389476</v>
      </c>
      <c r="E173" s="23">
        <f>SUM(D$4:D173)*1000/195</f>
        <v>17256.75407183107</v>
      </c>
      <c r="F173" s="5">
        <f t="shared" si="7"/>
        <v>20</v>
      </c>
      <c r="G173" s="16">
        <f t="shared" si="8"/>
        <v>0</v>
      </c>
      <c r="H173" s="29"/>
    </row>
    <row r="174" spans="1:8" ht="12.75">
      <c r="A174" s="25">
        <v>300</v>
      </c>
      <c r="B174" s="26">
        <v>536</v>
      </c>
      <c r="C174" s="26">
        <v>1150</v>
      </c>
      <c r="D174" s="2">
        <f t="shared" si="9"/>
        <v>21.400934559032695</v>
      </c>
      <c r="E174" s="23">
        <f>SUM(D$4:D174)*1000/195</f>
        <v>17366.502454185083</v>
      </c>
      <c r="F174" s="5">
        <f t="shared" si="7"/>
        <v>10</v>
      </c>
      <c r="G174" s="16">
        <f t="shared" si="8"/>
        <v>0</v>
      </c>
      <c r="H174" s="29"/>
    </row>
    <row r="175" spans="1:8" ht="12.75">
      <c r="A175" s="25">
        <v>290</v>
      </c>
      <c r="B175" s="26">
        <v>543</v>
      </c>
      <c r="C175" s="26">
        <v>1135</v>
      </c>
      <c r="D175" s="2">
        <f t="shared" si="9"/>
        <v>16.55294535724685</v>
      </c>
      <c r="E175" s="23">
        <f>SUM(D$4:D175)*1000/195</f>
        <v>17451.389353453018</v>
      </c>
      <c r="F175" s="5">
        <f t="shared" si="7"/>
        <v>10</v>
      </c>
      <c r="G175" s="16">
        <f t="shared" si="8"/>
        <v>0</v>
      </c>
      <c r="H175" s="29"/>
    </row>
    <row r="176" spans="1:8" ht="12.75">
      <c r="A176" s="25">
        <v>280</v>
      </c>
      <c r="B176" s="26">
        <v>558</v>
      </c>
      <c r="C176" s="26">
        <v>1139</v>
      </c>
      <c r="D176" s="2">
        <f t="shared" si="9"/>
        <v>15.524174696260024</v>
      </c>
      <c r="E176" s="23">
        <f>SUM(D$4:D176)*1000/195</f>
        <v>17531.00050574153</v>
      </c>
      <c r="F176" s="5">
        <f t="shared" si="7"/>
        <v>5</v>
      </c>
      <c r="G176" s="16">
        <f t="shared" si="8"/>
        <v>0</v>
      </c>
      <c r="H176" s="29"/>
    </row>
    <row r="177" spans="1:8" ht="12.75">
      <c r="A177" s="25">
        <v>275</v>
      </c>
      <c r="B177" s="26">
        <v>564</v>
      </c>
      <c r="C177" s="26">
        <v>1149</v>
      </c>
      <c r="D177" s="2">
        <f t="shared" si="9"/>
        <v>11.661903789690601</v>
      </c>
      <c r="E177" s="23">
        <f>SUM(D$4:D177)*1000/195</f>
        <v>17590.805140560456</v>
      </c>
      <c r="F177" s="5">
        <f t="shared" si="7"/>
        <v>15</v>
      </c>
      <c r="G177" s="16">
        <f t="shared" si="8"/>
        <v>0</v>
      </c>
      <c r="H177" s="29"/>
    </row>
    <row r="178" spans="1:8" ht="12.75">
      <c r="A178" s="25">
        <v>260</v>
      </c>
      <c r="B178" s="26">
        <v>582</v>
      </c>
      <c r="C178" s="26">
        <v>1137</v>
      </c>
      <c r="D178" s="2">
        <f aca="true" t="shared" si="13" ref="D178:D196">SQRT((B178-B177)*(B178-B177)+(C178-C177)*(C178-C177))</f>
        <v>21.633307652783937</v>
      </c>
      <c r="E178" s="23">
        <f>SUM(D$4:D178)*1000/195</f>
        <v>17701.745179805504</v>
      </c>
      <c r="F178" s="5">
        <f aca="true" t="shared" si="14" ref="F178:F195">IF(A178-A179&gt;0,A178-A179,0)</f>
        <v>20</v>
      </c>
      <c r="G178" s="16">
        <f aca="true" t="shared" si="15" ref="G178:G196">IF(A179-A178&gt;0,A179-A178,0)</f>
        <v>0</v>
      </c>
      <c r="H178" s="29"/>
    </row>
    <row r="179" spans="1:8" ht="12.75">
      <c r="A179" s="25">
        <v>240</v>
      </c>
      <c r="B179" s="26">
        <v>590</v>
      </c>
      <c r="C179" s="26">
        <v>1101</v>
      </c>
      <c r="D179" s="2">
        <f t="shared" si="13"/>
        <v>36.87817782917155</v>
      </c>
      <c r="E179" s="23">
        <f>SUM(D$4:D179)*1000/195</f>
        <v>17890.86404046792</v>
      </c>
      <c r="F179" s="5">
        <f t="shared" si="14"/>
        <v>0</v>
      </c>
      <c r="G179" s="16">
        <f t="shared" si="15"/>
        <v>0</v>
      </c>
      <c r="H179" s="29"/>
    </row>
    <row r="180" spans="1:8" ht="12.75">
      <c r="A180" s="25">
        <v>240</v>
      </c>
      <c r="B180" s="26">
        <v>591</v>
      </c>
      <c r="C180" s="26">
        <v>1075</v>
      </c>
      <c r="D180" s="2">
        <f t="shared" si="13"/>
        <v>26.019223662515376</v>
      </c>
      <c r="E180" s="23">
        <f>SUM(D$4:D180)*1000/195</f>
        <v>18024.295956685946</v>
      </c>
      <c r="F180" s="5">
        <f t="shared" si="14"/>
        <v>5</v>
      </c>
      <c r="G180" s="16">
        <f t="shared" si="15"/>
        <v>0</v>
      </c>
      <c r="H180" s="29"/>
    </row>
    <row r="181" spans="1:8" ht="12.75">
      <c r="A181" s="25">
        <v>235</v>
      </c>
      <c r="B181" s="26">
        <v>598</v>
      </c>
      <c r="C181" s="26">
        <v>1065</v>
      </c>
      <c r="D181" s="2">
        <f t="shared" si="13"/>
        <v>12.206555615733702</v>
      </c>
      <c r="E181" s="23">
        <f>SUM(D$4:D181)*1000/195</f>
        <v>18086.89367779227</v>
      </c>
      <c r="F181" s="5">
        <f t="shared" si="14"/>
        <v>5</v>
      </c>
      <c r="G181" s="16">
        <f t="shared" si="15"/>
        <v>0</v>
      </c>
      <c r="H181" s="29"/>
    </row>
    <row r="182" spans="1:8" ht="12.75">
      <c r="A182" s="25">
        <v>230</v>
      </c>
      <c r="B182" s="26">
        <v>606</v>
      </c>
      <c r="C182" s="26">
        <v>1074</v>
      </c>
      <c r="D182" s="2">
        <f t="shared" si="13"/>
        <v>12.041594578792296</v>
      </c>
      <c r="E182" s="23">
        <f>SUM(D$4:D182)*1000/195</f>
        <v>18148.645444863003</v>
      </c>
      <c r="F182" s="5">
        <f t="shared" si="14"/>
        <v>0</v>
      </c>
      <c r="G182" s="16">
        <f t="shared" si="15"/>
        <v>0</v>
      </c>
      <c r="H182" s="29"/>
    </row>
    <row r="183" spans="1:8" ht="12.75">
      <c r="A183" s="25">
        <v>230</v>
      </c>
      <c r="B183" s="26">
        <v>624</v>
      </c>
      <c r="C183" s="26">
        <v>1074</v>
      </c>
      <c r="D183" s="2">
        <f t="shared" si="13"/>
        <v>18</v>
      </c>
      <c r="E183" s="23">
        <f>SUM(D$4:D183)*1000/195</f>
        <v>18240.953137170694</v>
      </c>
      <c r="F183" s="5">
        <f t="shared" si="14"/>
        <v>10</v>
      </c>
      <c r="G183" s="16">
        <f t="shared" si="15"/>
        <v>0</v>
      </c>
      <c r="H183" s="29"/>
    </row>
    <row r="184" spans="1:8" ht="12.75">
      <c r="A184" s="25">
        <v>220</v>
      </c>
      <c r="B184" s="26">
        <v>621</v>
      </c>
      <c r="C184" s="26">
        <v>1088</v>
      </c>
      <c r="D184" s="2">
        <f t="shared" si="13"/>
        <v>14.317821063276353</v>
      </c>
      <c r="E184" s="23">
        <f>SUM(D$4:D184)*1000/195</f>
        <v>18314.377860572113</v>
      </c>
      <c r="F184" s="5">
        <f t="shared" si="14"/>
        <v>20</v>
      </c>
      <c r="G184" s="16">
        <f t="shared" si="15"/>
        <v>0</v>
      </c>
      <c r="H184" s="29"/>
    </row>
    <row r="185" spans="1:8" ht="12.75">
      <c r="A185" s="25">
        <v>200</v>
      </c>
      <c r="B185" s="26">
        <v>639</v>
      </c>
      <c r="C185" s="26">
        <v>1091</v>
      </c>
      <c r="D185" s="2">
        <f t="shared" si="13"/>
        <v>18.24828759089466</v>
      </c>
      <c r="E185" s="23">
        <f>SUM(D$4:D185)*1000/195</f>
        <v>18407.9588225767</v>
      </c>
      <c r="F185" s="5">
        <f t="shared" si="14"/>
        <v>10</v>
      </c>
      <c r="G185" s="16">
        <f t="shared" si="15"/>
        <v>0</v>
      </c>
      <c r="H185" s="29"/>
    </row>
    <row r="186" spans="1:8" ht="12.75">
      <c r="A186" s="25">
        <v>190</v>
      </c>
      <c r="B186" s="26">
        <v>658</v>
      </c>
      <c r="C186" s="26">
        <v>1094</v>
      </c>
      <c r="D186" s="2">
        <f t="shared" si="13"/>
        <v>19.235384061671343</v>
      </c>
      <c r="E186" s="23">
        <f>SUM(D$4:D186)*1000/195</f>
        <v>18506.60181776476</v>
      </c>
      <c r="F186" s="5">
        <f t="shared" si="14"/>
        <v>10</v>
      </c>
      <c r="G186" s="16">
        <f t="shared" si="15"/>
        <v>0</v>
      </c>
      <c r="H186" s="29"/>
    </row>
    <row r="187" spans="1:8" ht="12.75">
      <c r="A187" s="25">
        <v>180</v>
      </c>
      <c r="B187" s="26">
        <v>679</v>
      </c>
      <c r="C187" s="26">
        <v>1073</v>
      </c>
      <c r="D187" s="2">
        <f t="shared" si="13"/>
        <v>29.698484809834994</v>
      </c>
      <c r="E187" s="23">
        <f>SUM(D$4:D187)*1000/195</f>
        <v>18658.901739866476</v>
      </c>
      <c r="F187" s="5">
        <f t="shared" si="14"/>
        <v>10</v>
      </c>
      <c r="G187" s="16">
        <f t="shared" si="15"/>
        <v>0</v>
      </c>
      <c r="H187" s="29"/>
    </row>
    <row r="188" spans="1:8" ht="12.75">
      <c r="A188" s="25">
        <v>170</v>
      </c>
      <c r="B188" s="26">
        <v>749</v>
      </c>
      <c r="C188" s="26">
        <v>1042</v>
      </c>
      <c r="D188" s="2">
        <f t="shared" si="13"/>
        <v>76.55716818169282</v>
      </c>
      <c r="E188" s="23">
        <f>SUM(D$4:D188)*1000/195</f>
        <v>19051.502602336695</v>
      </c>
      <c r="F188" s="5">
        <f t="shared" si="14"/>
        <v>10</v>
      </c>
      <c r="G188" s="16">
        <f t="shared" si="15"/>
        <v>0</v>
      </c>
      <c r="H188" s="29"/>
    </row>
    <row r="189" spans="1:8" ht="12.75">
      <c r="A189" s="25">
        <v>160</v>
      </c>
      <c r="B189" s="26">
        <v>769</v>
      </c>
      <c r="C189" s="26">
        <v>1013</v>
      </c>
      <c r="D189" s="2">
        <f t="shared" si="13"/>
        <v>35.22782990761707</v>
      </c>
      <c r="E189" s="23">
        <f>SUM(D$4:D189)*1000/195</f>
        <v>19232.158140324478</v>
      </c>
      <c r="F189" s="5">
        <f t="shared" si="14"/>
        <v>0</v>
      </c>
      <c r="G189" s="16">
        <f t="shared" si="15"/>
        <v>0</v>
      </c>
      <c r="H189" s="29"/>
    </row>
    <row r="190" spans="1:8" ht="12.75">
      <c r="A190" s="25">
        <v>160</v>
      </c>
      <c r="B190" s="26">
        <v>788</v>
      </c>
      <c r="C190" s="26">
        <v>1017</v>
      </c>
      <c r="D190" s="2">
        <f t="shared" si="13"/>
        <v>19.4164878389476</v>
      </c>
      <c r="E190" s="23">
        <f>SUM(D$4:D190)*1000/195</f>
        <v>19331.729872831897</v>
      </c>
      <c r="F190" s="5">
        <f t="shared" si="14"/>
        <v>0</v>
      </c>
      <c r="G190" s="16">
        <f t="shared" si="15"/>
        <v>0</v>
      </c>
      <c r="H190" s="29"/>
    </row>
    <row r="191" spans="1:8" ht="12.75">
      <c r="A191" s="25">
        <v>160</v>
      </c>
      <c r="B191" s="26">
        <v>782</v>
      </c>
      <c r="C191" s="26">
        <v>951</v>
      </c>
      <c r="D191" s="2">
        <f t="shared" si="13"/>
        <v>66.27216610312357</v>
      </c>
      <c r="E191" s="23">
        <f>SUM(D$4:D191)*1000/195</f>
        <v>19671.5871348992</v>
      </c>
      <c r="F191" s="5">
        <f t="shared" si="14"/>
        <v>0</v>
      </c>
      <c r="G191" s="16">
        <f t="shared" si="15"/>
        <v>0</v>
      </c>
      <c r="H191" s="29" t="s">
        <v>19</v>
      </c>
    </row>
    <row r="192" spans="1:8" ht="12.75">
      <c r="A192" s="25">
        <v>160</v>
      </c>
      <c r="B192" s="26">
        <v>767</v>
      </c>
      <c r="C192" s="26">
        <v>814</v>
      </c>
      <c r="D192" s="2">
        <f t="shared" si="13"/>
        <v>137.81872151489435</v>
      </c>
      <c r="E192" s="23">
        <f>SUM(D$4:D192)*1000/195</f>
        <v>20378.349809334555</v>
      </c>
      <c r="F192" s="5">
        <f t="shared" si="14"/>
        <v>0</v>
      </c>
      <c r="G192" s="16">
        <f t="shared" si="15"/>
        <v>10</v>
      </c>
      <c r="H192" s="29"/>
    </row>
    <row r="193" spans="1:8" ht="12.75">
      <c r="A193" s="25">
        <v>170</v>
      </c>
      <c r="B193" s="26">
        <v>826</v>
      </c>
      <c r="C193" s="26">
        <v>789</v>
      </c>
      <c r="D193" s="2">
        <f t="shared" si="13"/>
        <v>64.07807737440318</v>
      </c>
      <c r="E193" s="23">
        <f>SUM(D$4:D193)*1000/195</f>
        <v>20706.955334331495</v>
      </c>
      <c r="F193" s="5">
        <f t="shared" si="14"/>
        <v>0</v>
      </c>
      <c r="G193" s="16">
        <f t="shared" si="15"/>
        <v>0</v>
      </c>
      <c r="H193" s="29"/>
    </row>
    <row r="194" spans="1:8" ht="12.75">
      <c r="A194" s="25">
        <v>170</v>
      </c>
      <c r="B194" s="26">
        <v>892</v>
      </c>
      <c r="C194" s="26">
        <v>775</v>
      </c>
      <c r="D194" s="2">
        <f t="shared" si="13"/>
        <v>67.468511173732</v>
      </c>
      <c r="E194" s="23">
        <f>SUM(D$4:D194)*1000/195</f>
        <v>21052.947699324992</v>
      </c>
      <c r="F194" s="5">
        <f t="shared" si="14"/>
        <v>10</v>
      </c>
      <c r="G194" s="16">
        <f t="shared" si="15"/>
        <v>0</v>
      </c>
      <c r="H194" s="29"/>
    </row>
    <row r="195" spans="1:8" ht="12.75">
      <c r="A195" s="25">
        <v>160</v>
      </c>
      <c r="B195" s="26">
        <v>923</v>
      </c>
      <c r="C195" s="26">
        <v>724</v>
      </c>
      <c r="D195" s="2">
        <f t="shared" si="13"/>
        <v>59.682493245507096</v>
      </c>
      <c r="E195" s="23">
        <f>SUM(D$4:D195)*1000/195</f>
        <v>21359.01176725067</v>
      </c>
      <c r="F195" s="5">
        <f t="shared" si="14"/>
        <v>0</v>
      </c>
      <c r="G195" s="16">
        <f t="shared" si="15"/>
        <v>0</v>
      </c>
      <c r="H195" s="29"/>
    </row>
    <row r="196" spans="1:9" ht="12.75">
      <c r="A196" s="25">
        <v>160</v>
      </c>
      <c r="B196" s="26">
        <v>963</v>
      </c>
      <c r="C196" s="26">
        <v>702</v>
      </c>
      <c r="D196" s="2">
        <f t="shared" si="13"/>
        <v>45.65084884205331</v>
      </c>
      <c r="E196" s="23">
        <f>SUM(D$4:D196)*1000/195</f>
        <v>21593.118684389403</v>
      </c>
      <c r="F196" s="5">
        <v>0</v>
      </c>
      <c r="G196" s="16">
        <f t="shared" si="15"/>
        <v>0</v>
      </c>
      <c r="H196" s="29" t="s">
        <v>20</v>
      </c>
      <c r="I196">
        <f>SUM(G154:G196)</f>
        <v>20</v>
      </c>
    </row>
    <row r="197" spans="1:8" ht="12.75">
      <c r="A197" s="25"/>
      <c r="B197" s="26"/>
      <c r="C197" s="26"/>
      <c r="D197" s="2">
        <v>0</v>
      </c>
      <c r="E197" s="23">
        <v>0</v>
      </c>
      <c r="F197" s="5">
        <v>0</v>
      </c>
      <c r="G197" s="16">
        <v>0</v>
      </c>
      <c r="H197" s="29"/>
    </row>
    <row r="198" spans="1:8" ht="12.75">
      <c r="A198" s="25"/>
      <c r="B198" s="26"/>
      <c r="C198" s="26"/>
      <c r="D198" s="35"/>
      <c r="E198" s="36"/>
      <c r="F198" s="37"/>
      <c r="G198" s="38"/>
      <c r="H198" s="29"/>
    </row>
    <row r="199" spans="1:8" ht="13.5" thickBot="1">
      <c r="A199" s="25"/>
      <c r="B199" s="26"/>
      <c r="C199" s="26"/>
      <c r="D199" s="26"/>
      <c r="E199" s="27"/>
      <c r="F199" s="25"/>
      <c r="G199" s="28"/>
      <c r="H199" s="29"/>
    </row>
    <row r="200" spans="1:8" ht="26.25" customHeight="1" thickBot="1">
      <c r="A200" s="30"/>
      <c r="B200" s="31"/>
      <c r="C200" s="31"/>
      <c r="D200" s="31"/>
      <c r="E200" s="32"/>
      <c r="F200" s="30">
        <f>SUM(F4:F199)</f>
        <v>1429</v>
      </c>
      <c r="G200" s="33">
        <f>SUM(G4:G199)</f>
        <v>575</v>
      </c>
      <c r="H20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2005-06-03T09:09:21Z</dcterms:modified>
  <cp:category/>
  <cp:version/>
  <cp:contentType/>
  <cp:contentStatus/>
</cp:coreProperties>
</file>