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<sst xmlns="http://schemas.openxmlformats.org/spreadsheetml/2006/main" count="17" uniqueCount="14">
  <si>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</si>
  <si>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</si>
  <si>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</si>
  <si>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</si>
  <si>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</si>
  <si>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</si>
  <si>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</si>
  <si>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</si>
  <si>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</si>
  <si>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Karu fészke-tető</t>
  </si>
  <si>
    <t>Zádorfalva, pecsételőhely</t>
  </si>
  <si>
    <t>Aggtelek, Barlang Szálló</t>
  </si>
  <si>
    <t>Gömörszőlős</t>
  </si>
  <si>
    <t>Magyar-szlovák határ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</si>
</sst>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Gömörszőlős - Aggtelek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1775"/>
          <c:w val="0.829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206.72455764868076</c:v>
                </c:pt>
                <c:pt idx="2">
                  <c:v>376.0330091278518</c:v>
                </c:pt>
                <c:pt idx="3">
                  <c:v>468.3407014355441</c:v>
                </c:pt>
                <c:pt idx="4">
                  <c:v>838.1408322523635</c:v>
                </c:pt>
                <c:pt idx="5">
                  <c:v>1314.6225690444298</c:v>
                </c:pt>
                <c:pt idx="6">
                  <c:v>1395.7066116128499</c:v>
                </c:pt>
                <c:pt idx="7">
                  <c:v>1457.6709499389758</c:v>
                </c:pt>
                <c:pt idx="8">
                  <c:v>1512.1845182094098</c:v>
                </c:pt>
                <c:pt idx="9">
                  <c:v>1723.0030288873018</c:v>
                </c:pt>
                <c:pt idx="10">
                  <c:v>1826.8412685350793</c:v>
                </c:pt>
                <c:pt idx="11">
                  <c:v>2020.6982754216</c:v>
                </c:pt>
                <c:pt idx="12">
                  <c:v>2211.5474453285583</c:v>
                </c:pt>
                <c:pt idx="13">
                  <c:v>2466.1565035297153</c:v>
                </c:pt>
                <c:pt idx="14">
                  <c:v>2651.056568938125</c:v>
                </c:pt>
                <c:pt idx="15">
                  <c:v>2702.5943926361806</c:v>
                </c:pt>
                <c:pt idx="16">
                  <c:v>2776.554418799545</c:v>
                </c:pt>
                <c:pt idx="17">
                  <c:v>2812.81630501424</c:v>
                </c:pt>
                <c:pt idx="18">
                  <c:v>2864.098356296291</c:v>
                </c:pt>
                <c:pt idx="19">
                  <c:v>2982.1585043293303</c:v>
                </c:pt>
                <c:pt idx="20">
                  <c:v>2982.1585043293303</c:v>
                </c:pt>
                <c:pt idx="21">
                  <c:v>3047.8315734312064</c:v>
                </c:pt>
                <c:pt idx="22">
                  <c:v>3103.301593053729</c:v>
                </c:pt>
                <c:pt idx="23">
                  <c:v>3181.580247015133</c:v>
                </c:pt>
                <c:pt idx="24">
                  <c:v>3486.525246960128</c:v>
                </c:pt>
                <c:pt idx="25">
                  <c:v>3711.816350924116</c:v>
                </c:pt>
                <c:pt idx="26">
                  <c:v>3918.2226257702505</c:v>
                </c:pt>
                <c:pt idx="27">
                  <c:v>3959.567537299986</c:v>
                </c:pt>
                <c:pt idx="28">
                  <c:v>4014.7999968603403</c:v>
                </c:pt>
                <c:pt idx="29">
                  <c:v>4221.078821076943</c:v>
                </c:pt>
                <c:pt idx="30">
                  <c:v>4305.655346730638</c:v>
                </c:pt>
                <c:pt idx="31">
                  <c:v>4497.877549951061</c:v>
                </c:pt>
                <c:pt idx="32">
                  <c:v>4610.8145527487295</c:v>
                </c:pt>
                <c:pt idx="33">
                  <c:v>4727.980292838944</c:v>
                </c:pt>
                <c:pt idx="34">
                  <c:v>4913.802558808107</c:v>
                </c:pt>
                <c:pt idx="35">
                  <c:v>5187.95776710808</c:v>
                </c:pt>
                <c:pt idx="36">
                  <c:v>5475.320346105451</c:v>
                </c:pt>
                <c:pt idx="37">
                  <c:v>5598.610759235414</c:v>
                </c:pt>
                <c:pt idx="38">
                  <c:v>5695.369540077019</c:v>
                </c:pt>
                <c:pt idx="39">
                  <c:v>5767.164411871891</c:v>
                </c:pt>
                <c:pt idx="40">
                  <c:v>5948.618832517574</c:v>
                </c:pt>
                <c:pt idx="41">
                  <c:v>6126.634780801778</c:v>
                </c:pt>
                <c:pt idx="42">
                  <c:v>6198.429652596649</c:v>
                </c:pt>
                <c:pt idx="43">
                  <c:v>6407.242709740263</c:v>
                </c:pt>
                <c:pt idx="44">
                  <c:v>6520.528463762696</c:v>
                </c:pt>
                <c:pt idx="45">
                  <c:v>6590.279594576724</c:v>
                </c:pt>
                <c:pt idx="46">
                  <c:v>6771.589025650199</c:v>
                </c:pt>
                <c:pt idx="47">
                  <c:v>6994.238188174224</c:v>
                </c:pt>
                <c:pt idx="48">
                  <c:v>7261.102020610279</c:v>
                </c:pt>
                <c:pt idx="49">
                  <c:v>7446.357321822467</c:v>
                </c:pt>
                <c:pt idx="50">
                  <c:v>7590.768889415583</c:v>
                </c:pt>
                <c:pt idx="51">
                  <c:v>7749.825939869643</c:v>
                </c:pt>
                <c:pt idx="52">
                  <c:v>7793.340203327276</c:v>
                </c:pt>
                <c:pt idx="53">
                  <c:v>7793.340203327276</c:v>
                </c:pt>
                <c:pt idx="54">
                  <c:v>7935.549686648939</c:v>
                </c:pt>
                <c:pt idx="55">
                  <c:v>8104.235678478667</c:v>
                </c:pt>
                <c:pt idx="56">
                  <c:v>8244.208438108988</c:v>
                </c:pt>
                <c:pt idx="57">
                  <c:v>8388.164016033277</c:v>
                </c:pt>
                <c:pt idx="58">
                  <c:v>8443.6340356558</c:v>
                </c:pt>
                <c:pt idx="59">
                  <c:v>8490.913750821404</c:v>
                </c:pt>
                <c:pt idx="60">
                  <c:v>8571.018875702497</c:v>
                </c:pt>
                <c:pt idx="61">
                  <c:v>8678.833214377517</c:v>
                </c:pt>
                <c:pt idx="62">
                  <c:v>8808.567682486988</c:v>
                </c:pt>
                <c:pt idx="63">
                  <c:v>8915.278718623835</c:v>
                </c:pt>
                <c:pt idx="64">
                  <c:v>8993.725172679107</c:v>
                </c:pt>
                <c:pt idx="65">
                  <c:v>9268.598881053618</c:v>
                </c:pt>
                <c:pt idx="66">
                  <c:v>9477.348957331029</c:v>
                </c:pt>
                <c:pt idx="67">
                  <c:v>9670.458397164495</c:v>
                </c:pt>
                <c:pt idx="68">
                  <c:v>9793.642111517975</c:v>
                </c:pt>
                <c:pt idx="69">
                  <c:v>9906.579114315642</c:v>
                </c:pt>
                <c:pt idx="70">
                  <c:v>9968.330881386371</c:v>
                </c:pt>
                <c:pt idx="71">
                  <c:v>10042.290907549735</c:v>
                </c:pt>
                <c:pt idx="72">
                  <c:v>10120.737361605008</c:v>
                </c:pt>
                <c:pt idx="73">
                  <c:v>10224.575601252785</c:v>
                </c:pt>
                <c:pt idx="74">
                  <c:v>10320.378379161859</c:v>
                </c:pt>
                <c:pt idx="75">
                  <c:v>10389.371322993007</c:v>
                </c:pt>
                <c:pt idx="76">
                  <c:v>10462.796046394424</c:v>
                </c:pt>
                <c:pt idx="77">
                  <c:v>10678.058527028426</c:v>
                </c:pt>
                <c:pt idx="78">
                  <c:v>10883.186732156631</c:v>
                </c:pt>
                <c:pt idx="79">
                  <c:v>11219.152667626564</c:v>
                </c:pt>
                <c:pt idx="80">
                  <c:v>11419.415479829298</c:v>
                </c:pt>
                <c:pt idx="81">
                  <c:v>11616.701470205415</c:v>
                </c:pt>
                <c:pt idx="82">
                  <c:v>11730.219129801202</c:v>
                </c:pt>
                <c:pt idx="83">
                  <c:v>11865.60763013396</c:v>
                </c:pt>
                <c:pt idx="84">
                  <c:v>12068.479839824757</c:v>
                </c:pt>
                <c:pt idx="85">
                  <c:v>12240.408605099014</c:v>
                </c:pt>
                <c:pt idx="86">
                  <c:v>12379.91086672707</c:v>
                </c:pt>
                <c:pt idx="87">
                  <c:v>12477.481623601125</c:v>
                </c:pt>
                <c:pt idx="88">
                  <c:v>12674.767613977241</c:v>
                </c:pt>
                <c:pt idx="89">
                  <c:v>12834.48465502747</c:v>
                </c:pt>
                <c:pt idx="90">
                  <c:v>12959.259271033588</c:v>
                </c:pt>
                <c:pt idx="91">
                  <c:v>13166.745715383782</c:v>
                </c:pt>
                <c:pt idx="92">
                  <c:v>13439.89184842144</c:v>
                </c:pt>
                <c:pt idx="93">
                  <c:v>13727.803004270017</c:v>
                </c:pt>
                <c:pt idx="94">
                  <c:v>14008.54589028378</c:v>
                </c:pt>
                <c:pt idx="95">
                  <c:v>14126.606038316819</c:v>
                </c:pt>
                <c:pt idx="96">
                  <c:v>14380.542826073537</c:v>
                </c:pt>
                <c:pt idx="97">
                  <c:v>14528.551745967507</c:v>
                </c:pt>
                <c:pt idx="98">
                  <c:v>14644.249327225747</c:v>
                </c:pt>
                <c:pt idx="99">
                  <c:v>14789.387498488159</c:v>
                </c:pt>
                <c:pt idx="100">
                  <c:v>14914.582940700813</c:v>
                </c:pt>
                <c:pt idx="101">
                  <c:v>15053.896558210618</c:v>
                </c:pt>
                <c:pt idx="102">
                  <c:v>15234.041871751646</c:v>
                </c:pt>
                <c:pt idx="103">
                  <c:v>15355.937916100413</c:v>
                </c:pt>
                <c:pt idx="104">
                  <c:v>15517.86256639628</c:v>
                </c:pt>
                <c:pt idx="105">
                  <c:v>15667.374153443592</c:v>
                </c:pt>
                <c:pt idx="106">
                  <c:v>15823.089296527583</c:v>
                </c:pt>
                <c:pt idx="107">
                  <c:v>16366.195031701891</c:v>
                </c:pt>
                <c:pt idx="108">
                  <c:v>16966.39223795208</c:v>
                </c:pt>
                <c:pt idx="109">
                  <c:v>17049.24092729261</c:v>
                </c:pt>
                <c:pt idx="110">
                  <c:v>17463.484373995267</c:v>
                </c:pt>
                <c:pt idx="111">
                  <c:v>17706.466071235922</c:v>
                </c:pt>
                <c:pt idx="112">
                  <c:v>18080.12189137842</c:v>
                </c:pt>
                <c:pt idx="113">
                  <c:v>18809.427668472163</c:v>
                </c:pt>
                <c:pt idx="114">
                  <c:v>18809.427668472163</c:v>
                </c:pt>
                <c:pt idx="115">
                  <c:v>19314.106630487477</c:v>
                </c:pt>
                <c:pt idx="116">
                  <c:v>19458.51819808059</c:v>
                </c:pt>
                <c:pt idx="117">
                  <c:v>19660.546050425128</c:v>
                </c:pt>
                <c:pt idx="118">
                  <c:v>19871.73846357358</c:v>
                </c:pt>
                <c:pt idx="119">
                  <c:v>20092.310906318264</c:v>
                </c:pt>
                <c:pt idx="120">
                  <c:v>20232.37757589516</c:v>
                </c:pt>
                <c:pt idx="121">
                  <c:v>20305.802299296578</c:v>
                </c:pt>
                <c:pt idx="122">
                  <c:v>20305.802299296578</c:v>
                </c:pt>
                <c:pt idx="123">
                  <c:v>20305.802299296578</c:v>
                </c:pt>
                <c:pt idx="124">
                  <c:v>20305.802299296578</c:v>
                </c:pt>
                <c:pt idx="125">
                  <c:v>20305.802299296578</c:v>
                </c:pt>
                <c:pt idx="126">
                  <c:v>20305.802299296578</c:v>
                </c:pt>
                <c:pt idx="127">
                  <c:v>20305.802299296578</c:v>
                </c:pt>
                <c:pt idx="128">
                  <c:v>20305.802299296578</c:v>
                </c:pt>
                <c:pt idx="129">
                  <c:v>20305.802299296578</c:v>
                </c:pt>
                <c:pt idx="130">
                  <c:v>20305.802299296578</c:v>
                </c:pt>
                <c:pt idx="131">
                  <c:v>20305.802299296578</c:v>
                </c:pt>
                <c:pt idx="132">
                  <c:v>20305.802299296578</c:v>
                </c:pt>
                <c:pt idx="133">
                  <c:v>20305.802299296578</c:v>
                </c:pt>
                <c:pt idx="134">
                  <c:v>20305.802299296578</c:v>
                </c:pt>
                <c:pt idx="135">
                  <c:v>20305.802299296578</c:v>
                </c:pt>
                <c:pt idx="136">
                  <c:v>20305.802299296578</c:v>
                </c:pt>
                <c:pt idx="137">
                  <c:v>20305.802299296578</c:v>
                </c:pt>
                <c:pt idx="138">
                  <c:v>20305.802299296578</c:v>
                </c:pt>
                <c:pt idx="139">
                  <c:v>20305.802299296578</c:v>
                </c:pt>
                <c:pt idx="140">
                  <c:v>20305.802299296578</c:v>
                </c:pt>
                <c:pt idx="141">
                  <c:v>20305.802299296578</c:v>
                </c:pt>
                <c:pt idx="142">
                  <c:v>20305.802299296578</c:v>
                </c:pt>
                <c:pt idx="143">
                  <c:v>20305.802299296578</c:v>
                </c:pt>
                <c:pt idx="144">
                  <c:v>20305.802299296578</c:v>
                </c:pt>
                <c:pt idx="145">
                  <c:v>20305.802299296578</c:v>
                </c:pt>
                <c:pt idx="146">
                  <c:v>20305.802299296578</c:v>
                </c:pt>
                <c:pt idx="147">
                  <c:v>20305.802299296578</c:v>
                </c:pt>
                <c:pt idx="148">
                  <c:v>20305.802299296578</c:v>
                </c:pt>
                <c:pt idx="149">
                  <c:v>20305.802299296578</c:v>
                </c:pt>
                <c:pt idx="150">
                  <c:v>20305.802299296578</c:v>
                </c:pt>
                <c:pt idx="151">
                  <c:v>20305.802299296578</c:v>
                </c:pt>
                <c:pt idx="152">
                  <c:v>20305.802299296578</c:v>
                </c:pt>
                <c:pt idx="153">
                  <c:v>20305.802299296578</c:v>
                </c:pt>
                <c:pt idx="154">
                  <c:v>20305.802299296578</c:v>
                </c:pt>
                <c:pt idx="155">
                  <c:v>20305.802299296578</c:v>
                </c:pt>
                <c:pt idx="156">
                  <c:v>20305.802299296578</c:v>
                </c:pt>
                <c:pt idx="157">
                  <c:v>20305.802299296578</c:v>
                </c:pt>
                <c:pt idx="158">
                  <c:v>20305.802299296578</c:v>
                </c:pt>
                <c:pt idx="159">
                  <c:v>20305.802299296578</c:v>
                </c:pt>
                <c:pt idx="160">
                  <c:v>20305.802299296578</c:v>
                </c:pt>
                <c:pt idx="161">
                  <c:v>20305.802299296578</c:v>
                </c:pt>
                <c:pt idx="162">
                  <c:v>20305.802299296578</c:v>
                </c:pt>
                <c:pt idx="163">
                  <c:v>20305.802299296578</c:v>
                </c:pt>
                <c:pt idx="164">
                  <c:v>20305.802299296578</c:v>
                </c:pt>
                <c:pt idx="165">
                  <c:v>20305.802299296578</c:v>
                </c:pt>
                <c:pt idx="166">
                  <c:v>20305.802299296578</c:v>
                </c:pt>
                <c:pt idx="167">
                  <c:v>20305.802299296578</c:v>
                </c:pt>
                <c:pt idx="168">
                  <c:v>20305.802299296578</c:v>
                </c:pt>
                <c:pt idx="169">
                  <c:v>20305.802299296578</c:v>
                </c:pt>
                <c:pt idx="170">
                  <c:v>20305.802299296578</c:v>
                </c:pt>
                <c:pt idx="171">
                  <c:v>20305.802299296578</c:v>
                </c:pt>
                <c:pt idx="172">
                  <c:v>20305.802299296578</c:v>
                </c:pt>
                <c:pt idx="173">
                  <c:v>20305.802299296578</c:v>
                </c:pt>
                <c:pt idx="174">
                  <c:v>20305.802299296578</c:v>
                </c:pt>
                <c:pt idx="175">
                  <c:v>20305.802299296578</c:v>
                </c:pt>
                <c:pt idx="176">
                  <c:v>20305.802299296578</c:v>
                </c:pt>
                <c:pt idx="177">
                  <c:v>20305.802299296578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260</c:v>
                </c:pt>
                <c:pt idx="9">
                  <c:v>270</c:v>
                </c:pt>
                <c:pt idx="10">
                  <c:v>280</c:v>
                </c:pt>
                <c:pt idx="11">
                  <c:v>290</c:v>
                </c:pt>
                <c:pt idx="12">
                  <c:v>295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305</c:v>
                </c:pt>
                <c:pt idx="17">
                  <c:v>305</c:v>
                </c:pt>
                <c:pt idx="18">
                  <c:v>300</c:v>
                </c:pt>
                <c:pt idx="19">
                  <c:v>290</c:v>
                </c:pt>
                <c:pt idx="20">
                  <c:v>280</c:v>
                </c:pt>
                <c:pt idx="21">
                  <c:v>270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29">
                  <c:v>255</c:v>
                </c:pt>
                <c:pt idx="30">
                  <c:v>250</c:v>
                </c:pt>
                <c:pt idx="31">
                  <c:v>240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240</c:v>
                </c:pt>
                <c:pt idx="36">
                  <c:v>235</c:v>
                </c:pt>
                <c:pt idx="37">
                  <c:v>235</c:v>
                </c:pt>
                <c:pt idx="38">
                  <c:v>230</c:v>
                </c:pt>
                <c:pt idx="39">
                  <c:v>230</c:v>
                </c:pt>
                <c:pt idx="40">
                  <c:v>230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225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250</c:v>
                </c:pt>
                <c:pt idx="50">
                  <c:v>260</c:v>
                </c:pt>
                <c:pt idx="51">
                  <c:v>280</c:v>
                </c:pt>
                <c:pt idx="52">
                  <c:v>280</c:v>
                </c:pt>
                <c:pt idx="53">
                  <c:v>280</c:v>
                </c:pt>
                <c:pt idx="54">
                  <c:v>280</c:v>
                </c:pt>
                <c:pt idx="55">
                  <c:v>270</c:v>
                </c:pt>
                <c:pt idx="56">
                  <c:v>280</c:v>
                </c:pt>
                <c:pt idx="57">
                  <c:v>280</c:v>
                </c:pt>
                <c:pt idx="58">
                  <c:v>290</c:v>
                </c:pt>
                <c:pt idx="59">
                  <c:v>300</c:v>
                </c:pt>
                <c:pt idx="60">
                  <c:v>300</c:v>
                </c:pt>
                <c:pt idx="61">
                  <c:v>320</c:v>
                </c:pt>
                <c:pt idx="62">
                  <c:v>330</c:v>
                </c:pt>
                <c:pt idx="63">
                  <c:v>340</c:v>
                </c:pt>
                <c:pt idx="64">
                  <c:v>340</c:v>
                </c:pt>
                <c:pt idx="65">
                  <c:v>340</c:v>
                </c:pt>
                <c:pt idx="66">
                  <c:v>345</c:v>
                </c:pt>
                <c:pt idx="67">
                  <c:v>350</c:v>
                </c:pt>
                <c:pt idx="68">
                  <c:v>355</c:v>
                </c:pt>
                <c:pt idx="69">
                  <c:v>360</c:v>
                </c:pt>
                <c:pt idx="70">
                  <c:v>368</c:v>
                </c:pt>
                <c:pt idx="71">
                  <c:v>360</c:v>
                </c:pt>
                <c:pt idx="72">
                  <c:v>340</c:v>
                </c:pt>
                <c:pt idx="73">
                  <c:v>350</c:v>
                </c:pt>
                <c:pt idx="74">
                  <c:v>360</c:v>
                </c:pt>
                <c:pt idx="75">
                  <c:v>362</c:v>
                </c:pt>
                <c:pt idx="76">
                  <c:v>360</c:v>
                </c:pt>
                <c:pt idx="77">
                  <c:v>360</c:v>
                </c:pt>
                <c:pt idx="78">
                  <c:v>370</c:v>
                </c:pt>
                <c:pt idx="79">
                  <c:v>360</c:v>
                </c:pt>
                <c:pt idx="80">
                  <c:v>360</c:v>
                </c:pt>
                <c:pt idx="81">
                  <c:v>370</c:v>
                </c:pt>
                <c:pt idx="82">
                  <c:v>365</c:v>
                </c:pt>
                <c:pt idx="83">
                  <c:v>360</c:v>
                </c:pt>
                <c:pt idx="84">
                  <c:v>360</c:v>
                </c:pt>
                <c:pt idx="85">
                  <c:v>360</c:v>
                </c:pt>
                <c:pt idx="86">
                  <c:v>360</c:v>
                </c:pt>
                <c:pt idx="87">
                  <c:v>360</c:v>
                </c:pt>
                <c:pt idx="88">
                  <c:v>360</c:v>
                </c:pt>
                <c:pt idx="89">
                  <c:v>365</c:v>
                </c:pt>
                <c:pt idx="90">
                  <c:v>360</c:v>
                </c:pt>
                <c:pt idx="91">
                  <c:v>365</c:v>
                </c:pt>
                <c:pt idx="92">
                  <c:v>365</c:v>
                </c:pt>
                <c:pt idx="93">
                  <c:v>355</c:v>
                </c:pt>
                <c:pt idx="94">
                  <c:v>355</c:v>
                </c:pt>
                <c:pt idx="95">
                  <c:v>355</c:v>
                </c:pt>
                <c:pt idx="96">
                  <c:v>350</c:v>
                </c:pt>
                <c:pt idx="97">
                  <c:v>360</c:v>
                </c:pt>
                <c:pt idx="98">
                  <c:v>360</c:v>
                </c:pt>
                <c:pt idx="99">
                  <c:v>355</c:v>
                </c:pt>
                <c:pt idx="100">
                  <c:v>355</c:v>
                </c:pt>
                <c:pt idx="101">
                  <c:v>360</c:v>
                </c:pt>
                <c:pt idx="102">
                  <c:v>360</c:v>
                </c:pt>
                <c:pt idx="103">
                  <c:v>355</c:v>
                </c:pt>
                <c:pt idx="104">
                  <c:v>350</c:v>
                </c:pt>
                <c:pt idx="105">
                  <c:v>350</c:v>
                </c:pt>
                <c:pt idx="106">
                  <c:v>350</c:v>
                </c:pt>
                <c:pt idx="107">
                  <c:v>355</c:v>
                </c:pt>
                <c:pt idx="108">
                  <c:v>355</c:v>
                </c:pt>
                <c:pt idx="109">
                  <c:v>360</c:v>
                </c:pt>
                <c:pt idx="110">
                  <c:v>365</c:v>
                </c:pt>
                <c:pt idx="111">
                  <c:v>360</c:v>
                </c:pt>
                <c:pt idx="112">
                  <c:v>340</c:v>
                </c:pt>
                <c:pt idx="113">
                  <c:v>330</c:v>
                </c:pt>
                <c:pt idx="114">
                  <c:v>330</c:v>
                </c:pt>
                <c:pt idx="115">
                  <c:v>330</c:v>
                </c:pt>
                <c:pt idx="116">
                  <c:v>330</c:v>
                </c:pt>
                <c:pt idx="117">
                  <c:v>330</c:v>
                </c:pt>
                <c:pt idx="118">
                  <c:v>330</c:v>
                </c:pt>
                <c:pt idx="119">
                  <c:v>330</c:v>
                </c:pt>
                <c:pt idx="120">
                  <c:v>330</c:v>
                </c:pt>
                <c:pt idx="121">
                  <c:v>330</c:v>
                </c:pt>
              </c:numCache>
            </c:numRef>
          </c:yVal>
          <c:smooth val="0"/>
        </c:ser>
        <c:axId val="61546331"/>
        <c:axId val="17046068"/>
      </c:scatterChart>
      <c:valAx>
        <c:axId val="61546331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046068"/>
        <c:crosses val="autoZero"/>
        <c:crossBetween val="midCat"/>
        <c:dispUnits/>
        <c:majorUnit val="5000"/>
        <c:minorUnit val="1000"/>
      </c:valAx>
      <c:valAx>
        <c:axId val="17046068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</cdr:x>
      <cdr:y>0.599</cdr:y>
    </cdr:from>
    <cdr:to>
      <cdr:x>0.137</cdr:x>
      <cdr:y>0.931</cdr:y>
    </cdr:to>
    <cdr:sp>
      <cdr:nvSpPr>
        <cdr:cNvPr id="1" name="Line 8"/>
        <cdr:cNvSpPr>
          <a:spLocks/>
        </cdr:cNvSpPr>
      </cdr:nvSpPr>
      <cdr:spPr>
        <a:xfrm>
          <a:off x="1257300" y="344805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0.79825</cdr:y>
    </cdr:from>
    <cdr:to>
      <cdr:x>0.137</cdr:x>
      <cdr:y>0.9065</cdr:y>
    </cdr:to>
    <cdr:sp>
      <cdr:nvSpPr>
        <cdr:cNvPr id="2" name="AutoShape 11"/>
        <cdr:cNvSpPr>
          <a:spLocks/>
        </cdr:cNvSpPr>
      </cdr:nvSpPr>
      <cdr:spPr>
        <a:xfrm rot="16200000">
          <a:off x="1123950" y="4591050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Gömörszőlős</a:t>
          </a:r>
        </a:p>
      </cdr:txBody>
    </cdr:sp>
  </cdr:relSizeAnchor>
  <cdr:relSizeAnchor xmlns:cdr="http://schemas.openxmlformats.org/drawingml/2006/chartDrawing">
    <cdr:from>
      <cdr:x>0.2335</cdr:x>
      <cdr:y>0.462</cdr:y>
    </cdr:from>
    <cdr:to>
      <cdr:x>0.2335</cdr:x>
      <cdr:y>0.931</cdr:y>
    </cdr:to>
    <cdr:sp>
      <cdr:nvSpPr>
        <cdr:cNvPr id="3" name="Line 12"/>
        <cdr:cNvSpPr>
          <a:spLocks/>
        </cdr:cNvSpPr>
      </cdr:nvSpPr>
      <cdr:spPr>
        <a:xfrm>
          <a:off x="2152650" y="2657475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0.2195</cdr:x>
      <cdr:y>0.769</cdr:y>
    </cdr:from>
    <cdr:to>
      <cdr:x>0.2335</cdr:x>
      <cdr:y>0.90475</cdr:y>
    </cdr:to>
    <cdr:sp>
      <cdr:nvSpPr>
        <cdr:cNvPr id="4" name="AutoShape 13"/>
        <cdr:cNvSpPr>
          <a:spLocks/>
        </cdr:cNvSpPr>
      </cdr:nvSpPr>
      <cdr:spPr>
        <a:xfrm rot="16200000">
          <a:off x="2019300" y="4429125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Karu fészke-tető</a:t>
          </a:r>
        </a:p>
      </cdr:txBody>
    </cdr:sp>
  </cdr:relSizeAnchor>
  <cdr:relSizeAnchor xmlns:cdr="http://schemas.openxmlformats.org/drawingml/2006/chartDrawing">
    <cdr:from>
      <cdr:x>0.363</cdr:x>
      <cdr:y>0.502</cdr:y>
    </cdr:from>
    <cdr:to>
      <cdr:x>0.363</cdr:x>
      <cdr:y>0.931</cdr:y>
    </cdr:to>
    <cdr:sp>
      <cdr:nvSpPr>
        <cdr:cNvPr id="5" name="Line 14"/>
        <cdr:cNvSpPr>
          <a:spLocks/>
        </cdr:cNvSpPr>
      </cdr:nvSpPr>
      <cdr:spPr>
        <a:xfrm>
          <a:off x="3343275" y="28860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0.3475</cdr:x>
      <cdr:y>0.74175</cdr:y>
    </cdr:from>
    <cdr:to>
      <cdr:x>0.3615</cdr:x>
      <cdr:y>0.90475</cdr:y>
    </cdr:to>
    <cdr:sp>
      <cdr:nvSpPr>
        <cdr:cNvPr id="6" name="AutoShape 15"/>
        <cdr:cNvSpPr>
          <a:spLocks/>
        </cdr:cNvSpPr>
      </cdr:nvSpPr>
      <cdr:spPr>
        <a:xfrm rot="16200000">
          <a:off x="3200400" y="4267200"/>
          <a:ext cx="133350" cy="942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Zádorfalva, központ</a:t>
          </a:r>
        </a:p>
      </cdr:txBody>
    </cdr:sp>
  </cdr:relSizeAnchor>
  <cdr:relSizeAnchor xmlns:cdr="http://schemas.openxmlformats.org/drawingml/2006/chartDrawing">
    <cdr:from>
      <cdr:x>0.674</cdr:x>
      <cdr:y>0.44575</cdr:y>
    </cdr:from>
    <cdr:to>
      <cdr:x>0.674</cdr:x>
      <cdr:y>0.931</cdr:y>
    </cdr:to>
    <cdr:sp>
      <cdr:nvSpPr>
        <cdr:cNvPr id="7" name="Line 16"/>
        <cdr:cNvSpPr>
          <a:spLocks/>
        </cdr:cNvSpPr>
      </cdr:nvSpPr>
      <cdr:spPr>
        <a:xfrm>
          <a:off x="6210300" y="2562225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0.65925</cdr:x>
      <cdr:y>0.729</cdr:y>
    </cdr:from>
    <cdr:to>
      <cdr:x>0.674</cdr:x>
      <cdr:y>0.91575</cdr:y>
    </cdr:to>
    <cdr:sp>
      <cdr:nvSpPr>
        <cdr:cNvPr id="8" name="AutoShape 17"/>
        <cdr:cNvSpPr>
          <a:spLocks/>
        </cdr:cNvSpPr>
      </cdr:nvSpPr>
      <cdr:spPr>
        <a:xfrm rot="16200000">
          <a:off x="6076950" y="4200525"/>
          <a:ext cx="133350" cy="10763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Magyar - szlovák határ</a:t>
          </a:r>
        </a:p>
      </cdr:txBody>
    </cdr:sp>
  </cdr:relSizeAnchor>
  <cdr:relSizeAnchor xmlns:cdr="http://schemas.openxmlformats.org/drawingml/2006/chartDrawing">
    <cdr:from>
      <cdr:x>0.8475</cdr:x>
      <cdr:y>0.44575</cdr:y>
    </cdr:from>
    <cdr:to>
      <cdr:x>0.84975</cdr:x>
      <cdr:y>0.94125</cdr:y>
    </cdr:to>
    <cdr:sp>
      <cdr:nvSpPr>
        <cdr:cNvPr id="9" name="Line 19"/>
        <cdr:cNvSpPr>
          <a:spLocks/>
        </cdr:cNvSpPr>
      </cdr:nvSpPr>
      <cdr:spPr>
        <a:xfrm flipH="1">
          <a:off x="7810500" y="2562225"/>
          <a:ext cx="190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0.729</cdr:y>
    </cdr:from>
    <cdr:to>
      <cdr:x>0.83975</cdr:x>
      <cdr:y>0.92425</cdr:y>
    </cdr:to>
    <cdr:sp>
      <cdr:nvSpPr>
        <cdr:cNvPr id="10" name="AutoShape 21"/>
        <cdr:cNvSpPr>
          <a:spLocks/>
        </cdr:cNvSpPr>
      </cdr:nvSpPr>
      <cdr:spPr>
        <a:xfrm rot="16200000">
          <a:off x="7600950" y="4200525"/>
          <a:ext cx="133350" cy="1123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Aggtelek, Barlang szálló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101">
      <selection activeCell="I126" sqref="I12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250</v>
      </c>
      <c r="B4" s="40">
        <v>79</v>
      </c>
      <c r="C4" s="41">
        <v>536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12</v>
      </c>
    </row>
    <row r="5" spans="1:8" ht="12.75">
      <c r="A5" s="5">
        <v>250</v>
      </c>
      <c r="B5" s="6">
        <v>99</v>
      </c>
      <c r="C5" s="6">
        <v>501</v>
      </c>
      <c r="D5" s="2">
        <f>SQRT((B5-B4)*(B5-B4)+(C5-C4)*(C5-C4))</f>
        <v>40.311288741492746</v>
      </c>
      <c r="E5" s="23">
        <f>SUM(D$4:D5)*1000/195</f>
        <v>206.72455764868076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250</v>
      </c>
      <c r="B6" s="1">
        <v>126</v>
      </c>
      <c r="C6" s="1">
        <v>482</v>
      </c>
      <c r="D6" s="2">
        <f aca="true" t="shared" si="2" ref="D6:D32">SQRT((B6-B5)*(B6-B5)+(C6-C5)*(C6-C5))</f>
        <v>33.015148038438355</v>
      </c>
      <c r="E6" s="23">
        <f>SUM(D$4:D6)*1000/195</f>
        <v>376.0330091278518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250</v>
      </c>
      <c r="B7" s="1">
        <v>144</v>
      </c>
      <c r="C7" s="1">
        <v>482</v>
      </c>
      <c r="D7" s="2">
        <f t="shared" si="2"/>
        <v>18</v>
      </c>
      <c r="E7" s="23">
        <f>SUM(D$4:D7)*1000/195</f>
        <v>468.3407014355441</v>
      </c>
      <c r="F7" s="5">
        <f t="shared" si="0"/>
        <v>0</v>
      </c>
      <c r="G7" s="16">
        <f t="shared" si="1"/>
        <v>5</v>
      </c>
      <c r="H7" s="4"/>
    </row>
    <row r="8" spans="1:8" ht="12.75">
      <c r="A8" s="3">
        <v>255</v>
      </c>
      <c r="B8" s="1">
        <v>184</v>
      </c>
      <c r="C8" s="1">
        <v>542</v>
      </c>
      <c r="D8" s="2">
        <f t="shared" si="2"/>
        <v>72.11102550927978</v>
      </c>
      <c r="E8" s="23">
        <f>SUM(D$4:D8)*1000/195</f>
        <v>838.1408322523635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255</v>
      </c>
      <c r="B9" s="1">
        <v>197</v>
      </c>
      <c r="C9" s="1">
        <v>450</v>
      </c>
      <c r="D9" s="2">
        <f t="shared" si="2"/>
        <v>92.91393867445294</v>
      </c>
      <c r="E9" s="23">
        <f>SUM(D$4:D9)*1000/195</f>
        <v>1314.6225690444298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255</v>
      </c>
      <c r="B10" s="1">
        <v>212</v>
      </c>
      <c r="C10" s="1">
        <v>455</v>
      </c>
      <c r="D10" s="2">
        <f t="shared" si="2"/>
        <v>15.811388300841896</v>
      </c>
      <c r="E10" s="23">
        <f>SUM(D$4:D10)*1000/195</f>
        <v>1395.7066116128499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255</v>
      </c>
      <c r="B11" s="1">
        <v>223</v>
      </c>
      <c r="C11" s="1">
        <v>450</v>
      </c>
      <c r="D11" s="2">
        <f t="shared" si="2"/>
        <v>12.083045973594572</v>
      </c>
      <c r="E11" s="23">
        <f>SUM(D$4:D11)*1000/195</f>
        <v>1457.6709499389758</v>
      </c>
      <c r="F11" s="5">
        <f t="shared" si="0"/>
        <v>0</v>
      </c>
      <c r="G11" s="16">
        <f t="shared" si="1"/>
        <v>5</v>
      </c>
      <c r="H11" s="4"/>
    </row>
    <row r="12" spans="1:8" ht="12.75">
      <c r="A12" s="3">
        <v>260</v>
      </c>
      <c r="B12" s="1">
        <v>230</v>
      </c>
      <c r="C12" s="1">
        <v>442</v>
      </c>
      <c r="D12" s="2">
        <f t="shared" si="2"/>
        <v>10.63014581273465</v>
      </c>
      <c r="E12" s="23">
        <f>SUM(D$4:D12)*1000/195</f>
        <v>1512.1845182094098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270</v>
      </c>
      <c r="B13" s="1">
        <v>269</v>
      </c>
      <c r="C13" s="1">
        <v>455</v>
      </c>
      <c r="D13" s="2">
        <f t="shared" si="2"/>
        <v>41.10960958218893</v>
      </c>
      <c r="E13" s="23">
        <f>SUM(D$4:D13)*1000/195</f>
        <v>1723.0030288873018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280</v>
      </c>
      <c r="B14" s="1">
        <v>288</v>
      </c>
      <c r="C14" s="1">
        <v>462</v>
      </c>
      <c r="D14" s="2">
        <f t="shared" si="2"/>
        <v>20.248456731316587</v>
      </c>
      <c r="E14" s="23">
        <f>SUM(D$4:D14)*1000/195</f>
        <v>1826.8412685350793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290</v>
      </c>
      <c r="B15" s="1">
        <v>318</v>
      </c>
      <c r="C15" s="1">
        <v>485</v>
      </c>
      <c r="D15" s="2">
        <f t="shared" si="2"/>
        <v>37.8021163428716</v>
      </c>
      <c r="E15" s="23">
        <f>SUM(D$4:D15)*1000/195</f>
        <v>2020.6982754216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295</v>
      </c>
      <c r="B16" s="1">
        <v>355</v>
      </c>
      <c r="C16" s="1">
        <v>489</v>
      </c>
      <c r="D16" s="2">
        <f t="shared" si="2"/>
        <v>37.21558813185679</v>
      </c>
      <c r="E16" s="23">
        <f>SUM(D$4:D16)*1000/195</f>
        <v>2211.5474453285583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300</v>
      </c>
      <c r="B17" s="1">
        <v>404</v>
      </c>
      <c r="C17" s="1">
        <v>481</v>
      </c>
      <c r="D17" s="2">
        <f t="shared" si="2"/>
        <v>49.64876634922564</v>
      </c>
      <c r="E17" s="23">
        <f>SUM(D$4:D17)*1000/195</f>
        <v>2466.1565035297153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300</v>
      </c>
      <c r="B18" s="1">
        <v>434</v>
      </c>
      <c r="C18" s="1">
        <v>461</v>
      </c>
      <c r="D18" s="2">
        <f t="shared" si="2"/>
        <v>36.05551275463989</v>
      </c>
      <c r="E18" s="23">
        <f>SUM(D$4:D18)*1000/195</f>
        <v>2651.056568938125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300</v>
      </c>
      <c r="B19" s="1">
        <v>435</v>
      </c>
      <c r="C19" s="1">
        <v>451</v>
      </c>
      <c r="D19" s="2">
        <f t="shared" si="2"/>
        <v>10.04987562112089</v>
      </c>
      <c r="E19" s="23">
        <f>SUM(D$4:D19)*1000/195</f>
        <v>2702.5943926361806</v>
      </c>
      <c r="F19" s="5">
        <f t="shared" si="0"/>
        <v>0</v>
      </c>
      <c r="G19" s="16">
        <f t="shared" si="1"/>
        <v>5</v>
      </c>
      <c r="H19" s="4"/>
    </row>
    <row r="20" spans="1:8" ht="12.75">
      <c r="A20" s="3">
        <v>305</v>
      </c>
      <c r="B20" s="1">
        <v>427</v>
      </c>
      <c r="C20" s="1">
        <v>439</v>
      </c>
      <c r="D20" s="2">
        <f t="shared" si="2"/>
        <v>14.422205101855956</v>
      </c>
      <c r="E20" s="23">
        <f>SUM(D$4:D20)*1000/195</f>
        <v>2776.554418799545</v>
      </c>
      <c r="F20" s="5">
        <f t="shared" si="0"/>
        <v>0</v>
      </c>
      <c r="G20" s="16">
        <f t="shared" si="1"/>
        <v>0</v>
      </c>
      <c r="H20" s="4"/>
    </row>
    <row r="21" spans="1:9" ht="12.75">
      <c r="A21" s="3">
        <v>305</v>
      </c>
      <c r="B21" s="1">
        <v>426</v>
      </c>
      <c r="C21" s="1">
        <v>432</v>
      </c>
      <c r="D21" s="2">
        <f t="shared" si="2"/>
        <v>7.0710678118654755</v>
      </c>
      <c r="E21" s="23">
        <f>SUM(D$4:D21)*1000/195</f>
        <v>2812.81630501424</v>
      </c>
      <c r="F21" s="5">
        <f t="shared" si="0"/>
        <v>5</v>
      </c>
      <c r="G21" s="16">
        <f t="shared" si="1"/>
        <v>0</v>
      </c>
      <c r="H21" s="4" t="s">
        <v>9</v>
      </c>
      <c r="I21">
        <f>SUM(G4:G21)</f>
        <v>55</v>
      </c>
    </row>
    <row r="22" spans="1:8" ht="12.75">
      <c r="A22" s="3">
        <v>300</v>
      </c>
      <c r="B22" s="1">
        <v>432</v>
      </c>
      <c r="C22" s="1">
        <v>424</v>
      </c>
      <c r="D22" s="2">
        <f t="shared" si="2"/>
        <v>10</v>
      </c>
      <c r="E22" s="23">
        <f>SUM(D$4:D22)*1000/195</f>
        <v>2864.098356296291</v>
      </c>
      <c r="F22" s="5">
        <f t="shared" si="0"/>
        <v>10</v>
      </c>
      <c r="G22" s="16">
        <f t="shared" si="1"/>
        <v>0</v>
      </c>
      <c r="H22" s="4"/>
    </row>
    <row r="23" spans="1:8" ht="12.75">
      <c r="A23" s="3">
        <v>290</v>
      </c>
      <c r="B23" s="1">
        <v>451</v>
      </c>
      <c r="C23" s="1">
        <v>411</v>
      </c>
      <c r="D23" s="2">
        <f t="shared" si="2"/>
        <v>23.021728866442675</v>
      </c>
      <c r="E23" s="23">
        <f>SUM(D$4:D23)*1000/195</f>
        <v>2982.1585043293303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280</v>
      </c>
      <c r="B24" s="1">
        <v>473</v>
      </c>
      <c r="C24" s="1">
        <v>399</v>
      </c>
      <c r="D24" s="2">
        <v>0</v>
      </c>
      <c r="E24" s="23">
        <f>SUM(D$4:D24)*1000/195</f>
        <v>2982.1585043293303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270</v>
      </c>
      <c r="B25" s="1">
        <v>483</v>
      </c>
      <c r="C25" s="1">
        <v>391</v>
      </c>
      <c r="D25" s="2">
        <f t="shared" si="2"/>
        <v>12.806248474865697</v>
      </c>
      <c r="E25" s="23">
        <f>SUM(D$4:D25)*1000/195</f>
        <v>3047.8315734312064</v>
      </c>
      <c r="F25" s="5">
        <f t="shared" si="0"/>
        <v>10</v>
      </c>
      <c r="G25" s="16">
        <f t="shared" si="1"/>
        <v>0</v>
      </c>
      <c r="H25" s="4"/>
    </row>
    <row r="26" spans="1:8" ht="12.75">
      <c r="A26" s="3">
        <v>260</v>
      </c>
      <c r="B26" s="1">
        <v>489</v>
      </c>
      <c r="C26" s="1">
        <v>382</v>
      </c>
      <c r="D26" s="2">
        <f t="shared" si="2"/>
        <v>10.816653826391969</v>
      </c>
      <c r="E26" s="23">
        <f>SUM(D$4:D26)*1000/195</f>
        <v>3103.301593053729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260</v>
      </c>
      <c r="B27" s="1">
        <v>502</v>
      </c>
      <c r="C27" s="1">
        <v>374</v>
      </c>
      <c r="D27" s="2">
        <f t="shared" si="2"/>
        <v>15.264337522473747</v>
      </c>
      <c r="E27" s="23">
        <f>SUM(D$4:D27)*1000/195</f>
        <v>3181.580247015133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260</v>
      </c>
      <c r="B28" s="1">
        <v>558</v>
      </c>
      <c r="C28" s="1">
        <v>354</v>
      </c>
      <c r="D28" s="2">
        <f t="shared" si="2"/>
        <v>59.464274989274024</v>
      </c>
      <c r="E28" s="23">
        <f>SUM(D$4:D28)*1000/195</f>
        <v>3486.525246960128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260</v>
      </c>
      <c r="B29" s="1">
        <v>601</v>
      </c>
      <c r="C29" s="1">
        <v>345</v>
      </c>
      <c r="D29" s="2">
        <f t="shared" si="2"/>
        <v>43.93176527297759</v>
      </c>
      <c r="E29" s="23">
        <f>SUM(D$4:D29)*1000/195</f>
        <v>3711.816350924116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260</v>
      </c>
      <c r="B30" s="1">
        <v>583</v>
      </c>
      <c r="C30" s="1">
        <v>309</v>
      </c>
      <c r="D30" s="2">
        <f t="shared" si="2"/>
        <v>40.24922359499622</v>
      </c>
      <c r="E30" s="23">
        <f>SUM(D$4:D30)*1000/195</f>
        <v>3918.2226257702505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260</v>
      </c>
      <c r="B31" s="1">
        <v>587</v>
      </c>
      <c r="C31" s="1">
        <v>302</v>
      </c>
      <c r="D31" s="2">
        <f t="shared" si="2"/>
        <v>8.06225774829855</v>
      </c>
      <c r="E31" s="23">
        <f>SUM(D$4:D31)*1000/195</f>
        <v>3959.567537299986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260</v>
      </c>
      <c r="B32" s="1">
        <v>597</v>
      </c>
      <c r="C32" s="1">
        <v>306</v>
      </c>
      <c r="D32" s="2">
        <f t="shared" si="2"/>
        <v>10.770329614269007</v>
      </c>
      <c r="E32" s="23">
        <f>SUM(D$4:D32)*1000/195</f>
        <v>4014.7999968603403</v>
      </c>
      <c r="F32" s="5">
        <f t="shared" si="0"/>
        <v>5</v>
      </c>
      <c r="G32" s="16">
        <f t="shared" si="1"/>
        <v>0</v>
      </c>
      <c r="H32" s="4"/>
    </row>
    <row r="33" spans="1:8" ht="12.75">
      <c r="A33" s="3">
        <v>255</v>
      </c>
      <c r="B33" s="1">
        <v>620</v>
      </c>
      <c r="C33" s="1">
        <v>339</v>
      </c>
      <c r="D33" s="2">
        <f aca="true" t="shared" si="3" ref="D33:D53">SQRT((B33-B32)*(B33-B32)+(C33-C32)*(C33-C32))</f>
        <v>40.22437072223753</v>
      </c>
      <c r="E33" s="23">
        <f>SUM(D$4:D33)*1000/195</f>
        <v>4221.078821076943</v>
      </c>
      <c r="F33" s="5">
        <f t="shared" si="0"/>
        <v>5</v>
      </c>
      <c r="G33" s="16">
        <f t="shared" si="1"/>
        <v>0</v>
      </c>
      <c r="H33" s="4"/>
    </row>
    <row r="34" spans="1:8" ht="12.75">
      <c r="A34" s="3">
        <v>250</v>
      </c>
      <c r="B34" s="1">
        <v>636</v>
      </c>
      <c r="C34" s="1">
        <v>335</v>
      </c>
      <c r="D34" s="2">
        <f>SQRT((B34-B33)*(B34-B33)+(C34-C33)*(C34-C33))</f>
        <v>16.492422502470642</v>
      </c>
      <c r="E34" s="23">
        <f>SUM(D$4:D34)*1000/195</f>
        <v>4305.655346730638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240</v>
      </c>
      <c r="B35" s="1">
        <v>663</v>
      </c>
      <c r="C35" s="1">
        <v>309</v>
      </c>
      <c r="D35" s="2">
        <f>SQRT((B35-B34)*(B35-B34)+(C35-C34)*(C35-C34))</f>
        <v>37.48332962798263</v>
      </c>
      <c r="E35" s="23">
        <f>SUM(D$4:D35)*1000/195</f>
        <v>4497.877549951061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240</v>
      </c>
      <c r="B36" s="1">
        <v>680</v>
      </c>
      <c r="C36" s="1">
        <v>295</v>
      </c>
      <c r="D36" s="2">
        <f t="shared" si="3"/>
        <v>22.02271554554524</v>
      </c>
      <c r="E36" s="23">
        <f>SUM(D$4:D36)*1000/195</f>
        <v>4610.8145527487295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240</v>
      </c>
      <c r="B37" s="1">
        <v>689</v>
      </c>
      <c r="C37" s="1">
        <v>274</v>
      </c>
      <c r="D37" s="2">
        <f t="shared" si="3"/>
        <v>22.847319317591726</v>
      </c>
      <c r="E37" s="23">
        <f>SUM(D$4:D37)*1000/195</f>
        <v>4727.980292838944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240</v>
      </c>
      <c r="B38" s="1">
        <v>721</v>
      </c>
      <c r="C38" s="1">
        <v>257</v>
      </c>
      <c r="D38" s="2">
        <f t="shared" si="3"/>
        <v>36.235341863986875</v>
      </c>
      <c r="E38" s="23">
        <f>SUM(D$4:D38)*1000/195</f>
        <v>4913.802558808107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240</v>
      </c>
      <c r="B39" s="1">
        <v>774</v>
      </c>
      <c r="C39" s="1">
        <v>250</v>
      </c>
      <c r="D39" s="2">
        <f t="shared" si="3"/>
        <v>53.46026561849464</v>
      </c>
      <c r="E39" s="23">
        <f>SUM(D$4:D39)*1000/195</f>
        <v>5187.95776710808</v>
      </c>
      <c r="F39" s="5">
        <f t="shared" si="0"/>
        <v>5</v>
      </c>
      <c r="G39" s="16">
        <f t="shared" si="1"/>
        <v>0</v>
      </c>
      <c r="H39" s="4"/>
    </row>
    <row r="40" spans="1:8" ht="12.75">
      <c r="A40" s="3">
        <v>235</v>
      </c>
      <c r="B40" s="1">
        <v>830</v>
      </c>
      <c r="C40" s="1">
        <v>248</v>
      </c>
      <c r="D40" s="2">
        <f t="shared" si="3"/>
        <v>56.0357029044876</v>
      </c>
      <c r="E40" s="23">
        <f>SUM(D$4:D40)*1000/195</f>
        <v>5475.320346105451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235</v>
      </c>
      <c r="B41" s="1">
        <v>853</v>
      </c>
      <c r="C41" s="1">
        <v>241</v>
      </c>
      <c r="D41" s="2">
        <f t="shared" si="3"/>
        <v>24.041630560342615</v>
      </c>
      <c r="E41" s="23">
        <f>SUM(D$4:D41)*1000/195</f>
        <v>5598.610759235414</v>
      </c>
      <c r="F41" s="5">
        <f t="shared" si="0"/>
        <v>5</v>
      </c>
      <c r="G41" s="16">
        <f t="shared" si="1"/>
        <v>0</v>
      </c>
      <c r="H41" s="4"/>
    </row>
    <row r="42" spans="1:8" ht="12.75">
      <c r="A42" s="3">
        <v>230</v>
      </c>
      <c r="B42" s="1">
        <v>869</v>
      </c>
      <c r="C42" s="1">
        <v>251</v>
      </c>
      <c r="D42" s="2">
        <f t="shared" si="3"/>
        <v>18.867962264113206</v>
      </c>
      <c r="E42" s="23">
        <f>SUM(D$4:D42)*1000/195</f>
        <v>5695.369540077019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230</v>
      </c>
      <c r="B43" s="1">
        <v>883</v>
      </c>
      <c r="C43" s="1">
        <v>251</v>
      </c>
      <c r="D43" s="2">
        <f t="shared" si="3"/>
        <v>14</v>
      </c>
      <c r="E43" s="23">
        <f>SUM(D$4:D43)*1000/195</f>
        <v>5767.164411871891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230</v>
      </c>
      <c r="B44" s="1">
        <v>907</v>
      </c>
      <c r="C44" s="1">
        <v>277</v>
      </c>
      <c r="D44" s="2">
        <f t="shared" si="3"/>
        <v>35.38361202590826</v>
      </c>
      <c r="E44" s="23">
        <f>SUM(D$4:D44)*1000/195</f>
        <v>5948.618832517574</v>
      </c>
      <c r="F44" s="5">
        <f t="shared" si="0"/>
        <v>10</v>
      </c>
      <c r="G44" s="16">
        <f t="shared" si="1"/>
        <v>0</v>
      </c>
      <c r="H44" s="4"/>
    </row>
    <row r="45" spans="1:8" ht="12.75">
      <c r="A45" s="3">
        <v>220</v>
      </c>
      <c r="B45" s="1">
        <v>933</v>
      </c>
      <c r="C45" s="1">
        <v>254</v>
      </c>
      <c r="D45" s="2">
        <f t="shared" si="3"/>
        <v>34.713109915419565</v>
      </c>
      <c r="E45" s="23">
        <f>SUM(D$4:D45)*1000/195</f>
        <v>6126.634780801778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220</v>
      </c>
      <c r="B46" s="1">
        <v>947</v>
      </c>
      <c r="C46" s="1">
        <v>254</v>
      </c>
      <c r="D46" s="2">
        <f t="shared" si="3"/>
        <v>14</v>
      </c>
      <c r="E46" s="23">
        <f>SUM(D$4:D46)*1000/195</f>
        <v>6198.429652596649</v>
      </c>
      <c r="F46" s="5">
        <f t="shared" si="0"/>
        <v>0</v>
      </c>
      <c r="G46" s="16">
        <f t="shared" si="1"/>
        <v>0</v>
      </c>
      <c r="H46" s="4"/>
    </row>
    <row r="47" spans="1:9" ht="12.75">
      <c r="A47" s="3">
        <v>220</v>
      </c>
      <c r="B47" s="1">
        <v>984</v>
      </c>
      <c r="C47" s="1">
        <v>271</v>
      </c>
      <c r="D47" s="2">
        <f t="shared" si="3"/>
        <v>40.718546143004666</v>
      </c>
      <c r="E47" s="23">
        <f>SUM(D$4:D47)*1000/195</f>
        <v>6407.242709740263</v>
      </c>
      <c r="F47" s="5">
        <f t="shared" si="0"/>
        <v>0</v>
      </c>
      <c r="G47" s="16">
        <f t="shared" si="1"/>
        <v>0</v>
      </c>
      <c r="H47" s="4" t="s">
        <v>10</v>
      </c>
      <c r="I47">
        <f>SUM(G22:G47)</f>
        <v>0</v>
      </c>
    </row>
    <row r="48" spans="1:8" ht="12.75">
      <c r="A48" s="3">
        <v>220</v>
      </c>
      <c r="B48" s="1">
        <v>982</v>
      </c>
      <c r="C48" s="1">
        <v>249</v>
      </c>
      <c r="D48" s="2">
        <f t="shared" si="3"/>
        <v>22.090722034374522</v>
      </c>
      <c r="E48" s="23">
        <f>SUM(D$4:D48)*1000/195</f>
        <v>6520.528463762696</v>
      </c>
      <c r="F48" s="5">
        <f t="shared" si="0"/>
        <v>0</v>
      </c>
      <c r="G48" s="16">
        <f t="shared" si="1"/>
        <v>5</v>
      </c>
      <c r="H48" s="4"/>
    </row>
    <row r="49" spans="1:8" ht="12.75">
      <c r="A49" s="3">
        <v>225</v>
      </c>
      <c r="B49" s="1">
        <v>986</v>
      </c>
      <c r="C49" s="1">
        <v>236</v>
      </c>
      <c r="D49" s="2">
        <f t="shared" si="3"/>
        <v>13.601470508735444</v>
      </c>
      <c r="E49" s="23">
        <f>SUM(D$4:D49)*1000/195</f>
        <v>6590.279594576724</v>
      </c>
      <c r="F49" s="5">
        <f t="shared" si="0"/>
        <v>0</v>
      </c>
      <c r="G49" s="16">
        <f t="shared" si="1"/>
        <v>15</v>
      </c>
      <c r="H49" s="4"/>
    </row>
    <row r="50" spans="1:8" ht="12.75">
      <c r="A50" s="3">
        <v>240</v>
      </c>
      <c r="B50" s="1">
        <v>981</v>
      </c>
      <c r="C50" s="1">
        <v>201</v>
      </c>
      <c r="D50" s="2">
        <f t="shared" si="3"/>
        <v>35.35533905932738</v>
      </c>
      <c r="E50" s="23">
        <f>SUM(D$4:D50)*1000/195</f>
        <v>6771.589025650199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240</v>
      </c>
      <c r="B51" s="1">
        <v>992</v>
      </c>
      <c r="C51" s="1">
        <v>159</v>
      </c>
      <c r="D51" s="2">
        <f t="shared" si="3"/>
        <v>43.41658669218482</v>
      </c>
      <c r="E51" s="23">
        <f>SUM(D$4:D51)*1000/195</f>
        <v>6994.238188174224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240</v>
      </c>
      <c r="B52" s="1">
        <v>990</v>
      </c>
      <c r="C52" s="1">
        <v>107</v>
      </c>
      <c r="D52" s="2">
        <f t="shared" si="3"/>
        <v>52.03844732503075</v>
      </c>
      <c r="E52" s="23">
        <f>SUM(D$4:D52)*1000/195</f>
        <v>7261.102020610279</v>
      </c>
      <c r="F52" s="5">
        <f t="shared" si="0"/>
        <v>0</v>
      </c>
      <c r="G52" s="16">
        <f t="shared" si="1"/>
        <v>10</v>
      </c>
      <c r="H52" s="4"/>
    </row>
    <row r="53" spans="1:8" ht="12.75">
      <c r="A53" s="3">
        <v>250</v>
      </c>
      <c r="B53" s="1">
        <v>993</v>
      </c>
      <c r="C53" s="1">
        <v>71</v>
      </c>
      <c r="D53" s="2">
        <f t="shared" si="3"/>
        <v>36.124783736376884</v>
      </c>
      <c r="E53" s="23">
        <f>SUM(D$4:D53)*1000/195</f>
        <v>7446.357321822467</v>
      </c>
      <c r="F53" s="5">
        <f t="shared" si="0"/>
        <v>0</v>
      </c>
      <c r="G53" s="16">
        <f t="shared" si="1"/>
        <v>10</v>
      </c>
      <c r="H53" s="4"/>
    </row>
    <row r="54" spans="1:8" ht="12.75">
      <c r="A54" s="3">
        <v>260</v>
      </c>
      <c r="B54" s="1">
        <v>985</v>
      </c>
      <c r="C54" s="1">
        <v>44</v>
      </c>
      <c r="D54" s="2">
        <f aca="true" t="shared" si="4" ref="D54:D97">SQRT((B54-B53)*(B54-B53)+(C54-C53)*(C54-C53))</f>
        <v>28.160255680657446</v>
      </c>
      <c r="E54" s="23">
        <f>SUM(D$4:D54)*1000/195</f>
        <v>7590.768889415583</v>
      </c>
      <c r="F54" s="5">
        <f t="shared" si="0"/>
        <v>0</v>
      </c>
      <c r="G54" s="16">
        <f t="shared" si="1"/>
        <v>20</v>
      </c>
      <c r="H54" s="4"/>
    </row>
    <row r="55" spans="1:8" ht="12.75">
      <c r="A55" s="3">
        <v>280</v>
      </c>
      <c r="B55" s="1">
        <v>974</v>
      </c>
      <c r="C55" s="1">
        <v>15</v>
      </c>
      <c r="D55" s="2">
        <f t="shared" si="4"/>
        <v>31.016124838541646</v>
      </c>
      <c r="E55" s="23">
        <f>SUM(D$4:D55)*1000/195</f>
        <v>7749.825939869643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280</v>
      </c>
      <c r="B56" s="1">
        <v>980</v>
      </c>
      <c r="C56" s="1">
        <v>9</v>
      </c>
      <c r="D56" s="2">
        <f t="shared" si="4"/>
        <v>8.48528137423857</v>
      </c>
      <c r="E56" s="23">
        <f>SUM(D$4:D56)*1000/195</f>
        <v>7793.340203327276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280</v>
      </c>
      <c r="B57" s="1">
        <v>437</v>
      </c>
      <c r="C57" s="1">
        <v>1490</v>
      </c>
      <c r="D57" s="2">
        <v>0</v>
      </c>
      <c r="E57" s="23">
        <f>SUM(D$4:D57)*1000/195</f>
        <v>7793.340203327276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280</v>
      </c>
      <c r="B58" s="1">
        <v>425</v>
      </c>
      <c r="C58" s="1">
        <v>1465</v>
      </c>
      <c r="D58" s="2">
        <f t="shared" si="4"/>
        <v>27.730849247724095</v>
      </c>
      <c r="E58" s="23">
        <f>SUM(D$4:D58)*1000/195</f>
        <v>7935.549686648939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270</v>
      </c>
      <c r="B59" s="1">
        <v>414</v>
      </c>
      <c r="C59" s="1">
        <v>1434</v>
      </c>
      <c r="D59" s="2">
        <f t="shared" si="4"/>
        <v>32.89376840679705</v>
      </c>
      <c r="E59" s="23">
        <f>SUM(D$4:D59)*1000/195</f>
        <v>8104.235678478667</v>
      </c>
      <c r="F59" s="5">
        <f t="shared" si="0"/>
        <v>0</v>
      </c>
      <c r="G59" s="16">
        <f t="shared" si="1"/>
        <v>10</v>
      </c>
      <c r="H59" s="4"/>
    </row>
    <row r="60" spans="1:8" ht="12.75">
      <c r="A60" s="3">
        <v>280</v>
      </c>
      <c r="B60" s="1">
        <v>410</v>
      </c>
      <c r="C60" s="1">
        <v>1407</v>
      </c>
      <c r="D60" s="2">
        <f t="shared" si="4"/>
        <v>27.294688127912362</v>
      </c>
      <c r="E60" s="23">
        <f>SUM(D$4:D60)*1000/195</f>
        <v>8244.208438108988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280</v>
      </c>
      <c r="B61" s="1">
        <v>408</v>
      </c>
      <c r="C61" s="1">
        <v>1379</v>
      </c>
      <c r="D61" s="2">
        <f t="shared" si="4"/>
        <v>28.071337695236398</v>
      </c>
      <c r="E61" s="23">
        <f>SUM(D$4:D61)*1000/195</f>
        <v>8388.164016033277</v>
      </c>
      <c r="F61" s="5">
        <f t="shared" si="0"/>
        <v>0</v>
      </c>
      <c r="G61" s="16">
        <f t="shared" si="1"/>
        <v>10</v>
      </c>
      <c r="H61" s="4"/>
    </row>
    <row r="62" spans="1:8" ht="12.75">
      <c r="A62" s="3">
        <v>290</v>
      </c>
      <c r="B62" s="1">
        <v>402</v>
      </c>
      <c r="C62" s="1">
        <v>1370</v>
      </c>
      <c r="D62" s="2">
        <f t="shared" si="4"/>
        <v>10.816653826391969</v>
      </c>
      <c r="E62" s="23">
        <f>SUM(D$4:D62)*1000/195</f>
        <v>8443.6340356558</v>
      </c>
      <c r="F62" s="5">
        <f t="shared" si="0"/>
        <v>0</v>
      </c>
      <c r="G62" s="16">
        <f t="shared" si="1"/>
        <v>10</v>
      </c>
      <c r="H62" s="4"/>
    </row>
    <row r="63" spans="1:8" ht="12.75">
      <c r="A63" s="3">
        <v>300</v>
      </c>
      <c r="B63" s="1">
        <v>395</v>
      </c>
      <c r="C63" s="1">
        <v>1364</v>
      </c>
      <c r="D63" s="2">
        <f t="shared" si="4"/>
        <v>9.219544457292887</v>
      </c>
      <c r="E63" s="23">
        <f>SUM(D$4:D63)*1000/195</f>
        <v>8490.913750821404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300</v>
      </c>
      <c r="B64" s="1">
        <v>383</v>
      </c>
      <c r="C64" s="1">
        <v>1354</v>
      </c>
      <c r="D64" s="2">
        <f t="shared" si="4"/>
        <v>15.620499351813308</v>
      </c>
      <c r="E64" s="23">
        <f>SUM(D$4:D64)*1000/195</f>
        <v>8571.018875702497</v>
      </c>
      <c r="F64" s="5">
        <f t="shared" si="0"/>
        <v>0</v>
      </c>
      <c r="G64" s="16">
        <f t="shared" si="1"/>
        <v>20</v>
      </c>
      <c r="H64" s="4"/>
    </row>
    <row r="65" spans="1:8" ht="12.75">
      <c r="A65" s="3">
        <v>320</v>
      </c>
      <c r="B65" s="1">
        <v>374</v>
      </c>
      <c r="C65" s="1">
        <v>1335</v>
      </c>
      <c r="D65" s="2">
        <f t="shared" si="4"/>
        <v>21.02379604162864</v>
      </c>
      <c r="E65" s="23">
        <f>SUM(D$4:D65)*1000/195</f>
        <v>8678.833214377517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330</v>
      </c>
      <c r="B66" s="1">
        <v>366</v>
      </c>
      <c r="C66" s="1">
        <v>1311</v>
      </c>
      <c r="D66" s="2">
        <f t="shared" si="4"/>
        <v>25.298221281347036</v>
      </c>
      <c r="E66" s="23">
        <f>SUM(D$4:D66)*1000/195</f>
        <v>8808.567682486988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340</v>
      </c>
      <c r="B67" s="1">
        <v>354</v>
      </c>
      <c r="C67" s="1">
        <v>1294</v>
      </c>
      <c r="D67" s="2">
        <f t="shared" si="4"/>
        <v>20.808652046684813</v>
      </c>
      <c r="E67" s="23">
        <f>SUM(D$4:D67)*1000/195</f>
        <v>8915.278718623835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340</v>
      </c>
      <c r="B68" s="1">
        <v>351</v>
      </c>
      <c r="C68" s="1">
        <v>1279</v>
      </c>
      <c r="D68" s="2">
        <f t="shared" si="4"/>
        <v>15.297058540778355</v>
      </c>
      <c r="E68" s="23">
        <f>SUM(D$4:D68)*1000/195</f>
        <v>8993.725172679107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340</v>
      </c>
      <c r="B69" s="1">
        <v>364</v>
      </c>
      <c r="C69" s="1">
        <v>1227</v>
      </c>
      <c r="D69" s="2">
        <f t="shared" si="4"/>
        <v>53.600373133029585</v>
      </c>
      <c r="E69" s="23">
        <f>SUM(D$4:D69)*1000/195</f>
        <v>9268.598881053618</v>
      </c>
      <c r="F69" s="5">
        <f aca="true" t="shared" si="5" ref="F69:F126">IF(A69-A70&gt;0,A69-A70,0)</f>
        <v>0</v>
      </c>
      <c r="G69" s="16">
        <f aca="true" t="shared" si="6" ref="G69:G96">IF(A70-A69&gt;0,A70-A69,0)</f>
        <v>5</v>
      </c>
      <c r="H69" s="4"/>
    </row>
    <row r="70" spans="1:8" ht="12.75">
      <c r="A70" s="3">
        <v>345</v>
      </c>
      <c r="B70" s="1">
        <v>345</v>
      </c>
      <c r="C70" s="1">
        <v>1191</v>
      </c>
      <c r="D70" s="2">
        <f t="shared" si="4"/>
        <v>40.70626487409524</v>
      </c>
      <c r="E70" s="23">
        <f>SUM(D$4:D70)*1000/195</f>
        <v>9477.348957331029</v>
      </c>
      <c r="F70" s="5">
        <f t="shared" si="5"/>
        <v>0</v>
      </c>
      <c r="G70" s="16">
        <f t="shared" si="6"/>
        <v>5</v>
      </c>
      <c r="H70" s="4"/>
    </row>
    <row r="71" spans="1:8" ht="12.75">
      <c r="A71" s="3">
        <v>350</v>
      </c>
      <c r="B71" s="1">
        <v>338</v>
      </c>
      <c r="C71" s="1">
        <v>1154</v>
      </c>
      <c r="D71" s="2">
        <f t="shared" si="4"/>
        <v>37.656340767525464</v>
      </c>
      <c r="E71" s="23">
        <f>SUM(D$4:D71)*1000/195</f>
        <v>9670.458397164495</v>
      </c>
      <c r="F71" s="5">
        <f t="shared" si="5"/>
        <v>0</v>
      </c>
      <c r="G71" s="16">
        <f t="shared" si="6"/>
        <v>5</v>
      </c>
      <c r="H71" s="4"/>
    </row>
    <row r="72" spans="1:8" ht="12.75">
      <c r="A72" s="3">
        <v>355</v>
      </c>
      <c r="B72" s="1">
        <v>337</v>
      </c>
      <c r="C72" s="1">
        <v>1130</v>
      </c>
      <c r="D72" s="2">
        <f t="shared" si="4"/>
        <v>24.020824298928627</v>
      </c>
      <c r="E72" s="23">
        <f>SUM(D$4:D72)*1000/195</f>
        <v>9793.642111517975</v>
      </c>
      <c r="F72" s="5">
        <f t="shared" si="5"/>
        <v>0</v>
      </c>
      <c r="G72" s="16">
        <f t="shared" si="6"/>
        <v>5</v>
      </c>
      <c r="H72" s="4"/>
    </row>
    <row r="73" spans="1:8" ht="12.75">
      <c r="A73" s="3">
        <v>360</v>
      </c>
      <c r="B73" s="1">
        <v>338</v>
      </c>
      <c r="C73" s="1">
        <v>1108</v>
      </c>
      <c r="D73" s="2">
        <f t="shared" si="4"/>
        <v>22.02271554554524</v>
      </c>
      <c r="E73" s="23">
        <f>SUM(D$4:D73)*1000/195</f>
        <v>9906.579114315642</v>
      </c>
      <c r="F73" s="5">
        <f t="shared" si="5"/>
        <v>0</v>
      </c>
      <c r="G73" s="16">
        <f t="shared" si="6"/>
        <v>8</v>
      </c>
      <c r="H73" s="4"/>
    </row>
    <row r="74" spans="1:8" ht="12.75">
      <c r="A74" s="3">
        <v>368</v>
      </c>
      <c r="B74" s="1">
        <v>330</v>
      </c>
      <c r="C74" s="1">
        <v>1099</v>
      </c>
      <c r="D74" s="2">
        <f t="shared" si="4"/>
        <v>12.041594578792296</v>
      </c>
      <c r="E74" s="23">
        <f>SUM(D$4:D74)*1000/195</f>
        <v>9968.330881386371</v>
      </c>
      <c r="F74" s="5">
        <f t="shared" si="5"/>
        <v>8</v>
      </c>
      <c r="G74" s="16">
        <f t="shared" si="6"/>
        <v>0</v>
      </c>
      <c r="H74" s="4"/>
    </row>
    <row r="75" spans="1:8" ht="12.75">
      <c r="A75" s="3">
        <v>360</v>
      </c>
      <c r="B75" s="1">
        <v>318</v>
      </c>
      <c r="C75" s="1">
        <v>1091</v>
      </c>
      <c r="D75" s="2">
        <f t="shared" si="4"/>
        <v>14.422205101855956</v>
      </c>
      <c r="E75" s="23">
        <f>SUM(D$4:D75)*1000/195</f>
        <v>10042.290907549735</v>
      </c>
      <c r="F75" s="5">
        <f t="shared" si="5"/>
        <v>20</v>
      </c>
      <c r="G75" s="16">
        <f t="shared" si="6"/>
        <v>0</v>
      </c>
      <c r="H75" s="4"/>
    </row>
    <row r="76" spans="1:8" ht="12.75">
      <c r="A76" s="3">
        <v>340</v>
      </c>
      <c r="B76" s="1">
        <v>303</v>
      </c>
      <c r="C76" s="1">
        <v>1088</v>
      </c>
      <c r="D76" s="2">
        <f t="shared" si="4"/>
        <v>15.297058540778355</v>
      </c>
      <c r="E76" s="23">
        <f>SUM(D$4:D76)*1000/195</f>
        <v>10120.737361605008</v>
      </c>
      <c r="F76" s="5">
        <f t="shared" si="5"/>
        <v>0</v>
      </c>
      <c r="G76" s="16">
        <f t="shared" si="6"/>
        <v>10</v>
      </c>
      <c r="H76" s="4"/>
    </row>
    <row r="77" spans="1:8" ht="12.75">
      <c r="A77" s="3">
        <v>350</v>
      </c>
      <c r="B77" s="1">
        <v>286</v>
      </c>
      <c r="C77" s="1">
        <v>1077</v>
      </c>
      <c r="D77" s="2">
        <f t="shared" si="4"/>
        <v>20.248456731316587</v>
      </c>
      <c r="E77" s="23">
        <f>SUM(D$4:D77)*1000/195</f>
        <v>10224.575601252785</v>
      </c>
      <c r="F77" s="5">
        <f t="shared" si="5"/>
        <v>0</v>
      </c>
      <c r="G77" s="16">
        <f t="shared" si="6"/>
        <v>10</v>
      </c>
      <c r="H77" s="4"/>
    </row>
    <row r="78" spans="1:8" ht="12.75">
      <c r="A78" s="3">
        <v>360</v>
      </c>
      <c r="B78" s="1">
        <v>268</v>
      </c>
      <c r="C78" s="1">
        <v>1072</v>
      </c>
      <c r="D78" s="2">
        <f t="shared" si="4"/>
        <v>18.681541692269406</v>
      </c>
      <c r="E78" s="23">
        <f>SUM(D$4:D78)*1000/195</f>
        <v>10320.378379161859</v>
      </c>
      <c r="F78" s="5">
        <f t="shared" si="5"/>
        <v>0</v>
      </c>
      <c r="G78" s="16">
        <f t="shared" si="6"/>
        <v>2</v>
      </c>
      <c r="H78" s="4"/>
    </row>
    <row r="79" spans="1:8" ht="12.75">
      <c r="A79" s="3">
        <v>362</v>
      </c>
      <c r="B79" s="1">
        <v>258</v>
      </c>
      <c r="C79" s="1">
        <v>1063</v>
      </c>
      <c r="D79" s="2">
        <f t="shared" si="4"/>
        <v>13.45362404707371</v>
      </c>
      <c r="E79" s="23">
        <f>SUM(D$4:D79)*1000/195</f>
        <v>10389.371322993007</v>
      </c>
      <c r="F79" s="5">
        <f t="shared" si="5"/>
        <v>2</v>
      </c>
      <c r="G79" s="16">
        <f t="shared" si="6"/>
        <v>0</v>
      </c>
      <c r="H79" s="4"/>
    </row>
    <row r="80" spans="1:8" ht="12.75">
      <c r="A80" s="3">
        <v>360</v>
      </c>
      <c r="B80" s="1">
        <v>252</v>
      </c>
      <c r="C80" s="1">
        <v>1050</v>
      </c>
      <c r="D80" s="2">
        <f t="shared" si="4"/>
        <v>14.317821063276353</v>
      </c>
      <c r="E80" s="23">
        <f>SUM(D$4:D80)*1000/195</f>
        <v>10462.796046394424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360</v>
      </c>
      <c r="B81" s="1">
        <v>243</v>
      </c>
      <c r="C81" s="1">
        <v>1009</v>
      </c>
      <c r="D81" s="2">
        <f t="shared" si="4"/>
        <v>41.97618372363071</v>
      </c>
      <c r="E81" s="23">
        <f>SUM(D$4:D81)*1000/195</f>
        <v>10678.058527028426</v>
      </c>
      <c r="F81" s="5">
        <f t="shared" si="5"/>
        <v>0</v>
      </c>
      <c r="G81" s="16">
        <f t="shared" si="6"/>
        <v>10</v>
      </c>
      <c r="H81" s="4"/>
    </row>
    <row r="82" spans="1:8" ht="12.75">
      <c r="A82" s="3">
        <v>370</v>
      </c>
      <c r="B82" s="1">
        <v>219</v>
      </c>
      <c r="C82" s="1">
        <v>977</v>
      </c>
      <c r="D82" s="2">
        <f t="shared" si="4"/>
        <v>40</v>
      </c>
      <c r="E82" s="23">
        <f>SUM(D$4:D82)*1000/195</f>
        <v>10883.186732156631</v>
      </c>
      <c r="F82" s="5">
        <f t="shared" si="5"/>
        <v>10</v>
      </c>
      <c r="G82" s="16">
        <f t="shared" si="6"/>
        <v>0</v>
      </c>
      <c r="H82" s="4"/>
    </row>
    <row r="83" spans="1:8" ht="12.75">
      <c r="A83" s="3">
        <v>360</v>
      </c>
      <c r="B83" s="1">
        <v>185</v>
      </c>
      <c r="C83" s="1">
        <v>921</v>
      </c>
      <c r="D83" s="2">
        <f t="shared" si="4"/>
        <v>65.5133574166368</v>
      </c>
      <c r="E83" s="23">
        <f>SUM(D$4:D83)*1000/195</f>
        <v>11219.152667626564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360</v>
      </c>
      <c r="B84" s="1">
        <v>146</v>
      </c>
      <c r="C84" s="1">
        <v>919</v>
      </c>
      <c r="D84" s="2">
        <f t="shared" si="4"/>
        <v>39.05124837953327</v>
      </c>
      <c r="E84" s="23">
        <f>SUM(D$4:D84)*1000/195</f>
        <v>11419.415479829298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370</v>
      </c>
      <c r="B85" s="1">
        <v>112</v>
      </c>
      <c r="C85" s="1">
        <v>901</v>
      </c>
      <c r="D85" s="2">
        <f t="shared" si="4"/>
        <v>38.47076812334269</v>
      </c>
      <c r="E85" s="23">
        <f>SUM(D$4:D85)*1000/195</f>
        <v>11616.701470205415</v>
      </c>
      <c r="F85" s="5">
        <f t="shared" si="5"/>
        <v>5</v>
      </c>
      <c r="G85" s="16">
        <f t="shared" si="6"/>
        <v>0</v>
      </c>
      <c r="H85" s="4"/>
    </row>
    <row r="86" spans="1:8" ht="12.75">
      <c r="A86" s="3">
        <v>365</v>
      </c>
      <c r="B86" s="1">
        <v>91</v>
      </c>
      <c r="C86" s="1">
        <v>894</v>
      </c>
      <c r="D86" s="2">
        <f t="shared" si="4"/>
        <v>22.135943621178654</v>
      </c>
      <c r="E86" s="23">
        <f>SUM(D$4:D86)*1000/195</f>
        <v>11730.219129801202</v>
      </c>
      <c r="F86" s="5">
        <f t="shared" si="5"/>
        <v>5</v>
      </c>
      <c r="G86" s="16">
        <f t="shared" si="6"/>
        <v>0</v>
      </c>
      <c r="H86" s="4"/>
    </row>
    <row r="87" spans="1:8" ht="12.75">
      <c r="A87" s="3">
        <v>360</v>
      </c>
      <c r="B87" s="1">
        <v>80</v>
      </c>
      <c r="C87" s="1">
        <v>870</v>
      </c>
      <c r="D87" s="2">
        <f t="shared" si="4"/>
        <v>26.40075756488817</v>
      </c>
      <c r="E87" s="23">
        <f>SUM(D$4:D87)*1000/195</f>
        <v>11865.60763013396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360</v>
      </c>
      <c r="B88" s="1">
        <v>66</v>
      </c>
      <c r="C88" s="1">
        <v>833</v>
      </c>
      <c r="D88" s="2">
        <f t="shared" si="4"/>
        <v>39.56008088970496</v>
      </c>
      <c r="E88" s="23">
        <f>SUM(D$4:D88)*1000/195</f>
        <v>12068.479839824757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360</v>
      </c>
      <c r="B89" s="1">
        <v>56</v>
      </c>
      <c r="C89" s="1">
        <v>801</v>
      </c>
      <c r="D89" s="2">
        <f t="shared" si="4"/>
        <v>33.52610922848042</v>
      </c>
      <c r="E89" s="23">
        <f>SUM(D$4:D89)*1000/195</f>
        <v>12240.408605099014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360</v>
      </c>
      <c r="B90" s="1">
        <v>48</v>
      </c>
      <c r="C90" s="1">
        <v>775</v>
      </c>
      <c r="D90" s="2">
        <f t="shared" si="4"/>
        <v>27.202941017470888</v>
      </c>
      <c r="E90" s="23">
        <f>SUM(D$4:D90)*1000/195</f>
        <v>12379.91086672707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360</v>
      </c>
      <c r="B91" s="1">
        <v>49</v>
      </c>
      <c r="C91" s="1">
        <v>756</v>
      </c>
      <c r="D91" s="2">
        <f t="shared" si="4"/>
        <v>19.026297590440446</v>
      </c>
      <c r="E91" s="23">
        <f>SUM(D$4:D91)*1000/195</f>
        <v>12477.481623601125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360</v>
      </c>
      <c r="B92" s="1">
        <v>31</v>
      </c>
      <c r="C92" s="1">
        <v>722</v>
      </c>
      <c r="D92" s="2">
        <f t="shared" si="4"/>
        <v>38.47076812334269</v>
      </c>
      <c r="E92" s="23">
        <f>SUM(D$4:D92)*1000/195</f>
        <v>12674.767613977241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365</v>
      </c>
      <c r="B93" s="1">
        <v>28</v>
      </c>
      <c r="C93" s="1">
        <v>691</v>
      </c>
      <c r="D93" s="2">
        <f t="shared" si="4"/>
        <v>31.144823004794873</v>
      </c>
      <c r="E93" s="23">
        <f>SUM(D$4:D93)*1000/195</f>
        <v>12834.48465502747</v>
      </c>
      <c r="F93" s="5">
        <f t="shared" si="5"/>
        <v>5</v>
      </c>
      <c r="G93" s="16">
        <f t="shared" si="6"/>
        <v>0</v>
      </c>
      <c r="H93" s="4"/>
    </row>
    <row r="94" spans="1:8" ht="12.75">
      <c r="A94" s="3">
        <v>360</v>
      </c>
      <c r="B94" s="1">
        <v>32</v>
      </c>
      <c r="C94" s="1">
        <v>667</v>
      </c>
      <c r="D94" s="2">
        <f t="shared" si="4"/>
        <v>24.331050121192877</v>
      </c>
      <c r="E94" s="23">
        <f>SUM(D$4:D94)*1000/195</f>
        <v>12959.259271033588</v>
      </c>
      <c r="F94" s="5">
        <f t="shared" si="5"/>
        <v>0</v>
      </c>
      <c r="G94" s="16">
        <f t="shared" si="6"/>
        <v>5</v>
      </c>
      <c r="H94" s="4"/>
    </row>
    <row r="95" spans="1:8" ht="12.75">
      <c r="A95" s="3">
        <v>365</v>
      </c>
      <c r="B95" s="1">
        <v>58</v>
      </c>
      <c r="C95" s="1">
        <v>636</v>
      </c>
      <c r="D95" s="2">
        <f t="shared" si="4"/>
        <v>40.45985664828782</v>
      </c>
      <c r="E95" s="23">
        <f>SUM(D$4:D95)*1000/195</f>
        <v>13166.745715383782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365</v>
      </c>
      <c r="B96" s="1">
        <v>92</v>
      </c>
      <c r="C96" s="1">
        <v>595</v>
      </c>
      <c r="D96" s="2">
        <f t="shared" si="4"/>
        <v>53.2634959423431</v>
      </c>
      <c r="E96" s="23">
        <f>SUM(D$4:D96)*1000/195</f>
        <v>13439.89184842144</v>
      </c>
      <c r="F96" s="5">
        <f t="shared" si="5"/>
        <v>10</v>
      </c>
      <c r="G96" s="16">
        <f t="shared" si="6"/>
        <v>0</v>
      </c>
      <c r="H96" s="4"/>
    </row>
    <row r="97" spans="1:8" ht="12.75">
      <c r="A97" s="3">
        <v>355</v>
      </c>
      <c r="B97" s="1">
        <v>96</v>
      </c>
      <c r="C97" s="1">
        <v>539</v>
      </c>
      <c r="D97" s="2">
        <f t="shared" si="4"/>
        <v>56.142675390472796</v>
      </c>
      <c r="E97" s="23">
        <f>SUM(D$4:D97)*1000/195</f>
        <v>13727.803004270017</v>
      </c>
      <c r="F97" s="5">
        <f t="shared" si="5"/>
        <v>0</v>
      </c>
      <c r="G97" s="16">
        <f>IF(A170-A97&gt;0,A170-A97,0)</f>
        <v>0</v>
      </c>
      <c r="H97" s="4"/>
    </row>
    <row r="98" spans="1:8" ht="12.75">
      <c r="A98" s="3">
        <v>355</v>
      </c>
      <c r="B98" s="1">
        <v>105</v>
      </c>
      <c r="C98" s="1">
        <v>485</v>
      </c>
      <c r="D98" s="2">
        <f aca="true" t="shared" si="7" ref="D98:D161">SQRT((B98-B97)*(B98-B97)+(C98-C97)*(C98-C97))</f>
        <v>54.74486277268398</v>
      </c>
      <c r="E98" s="23">
        <f>SUM(D$4:D98)*1000/195</f>
        <v>14008.54589028378</v>
      </c>
      <c r="F98" s="5">
        <f t="shared" si="5"/>
        <v>0</v>
      </c>
      <c r="G98" s="16">
        <f aca="true" t="shared" si="8" ref="G98:G161">IF(A171-A98&gt;0,A171-A98,0)</f>
        <v>0</v>
      </c>
      <c r="H98" s="4"/>
    </row>
    <row r="99" spans="1:8" ht="12.75">
      <c r="A99" s="3">
        <v>355</v>
      </c>
      <c r="B99" s="1">
        <v>104</v>
      </c>
      <c r="C99" s="1">
        <v>462</v>
      </c>
      <c r="D99" s="2">
        <f t="shared" si="7"/>
        <v>23.021728866442675</v>
      </c>
      <c r="E99" s="23">
        <f>SUM(D$4:D99)*1000/195</f>
        <v>14126.606038316819</v>
      </c>
      <c r="F99" s="5">
        <f t="shared" si="5"/>
        <v>5</v>
      </c>
      <c r="G99" s="16">
        <f t="shared" si="8"/>
        <v>0</v>
      </c>
      <c r="H99" s="4"/>
    </row>
    <row r="100" spans="1:8" ht="12.75">
      <c r="A100" s="3">
        <v>350</v>
      </c>
      <c r="B100" s="1">
        <v>140</v>
      </c>
      <c r="C100" s="1">
        <v>428</v>
      </c>
      <c r="D100" s="2">
        <f t="shared" si="7"/>
        <v>49.51767361255979</v>
      </c>
      <c r="E100" s="23">
        <f>SUM(D$4:D100)*1000/195</f>
        <v>14380.542826073537</v>
      </c>
      <c r="F100" s="5">
        <f t="shared" si="5"/>
        <v>0</v>
      </c>
      <c r="G100" s="16">
        <f t="shared" si="8"/>
        <v>0</v>
      </c>
      <c r="H100" s="4"/>
    </row>
    <row r="101" spans="1:8" ht="12.75">
      <c r="A101" s="3">
        <v>360</v>
      </c>
      <c r="B101" s="1">
        <v>147</v>
      </c>
      <c r="C101" s="1">
        <v>400</v>
      </c>
      <c r="D101" s="2">
        <f t="shared" si="7"/>
        <v>28.861739379323623</v>
      </c>
      <c r="E101" s="23">
        <f>SUM(D$4:D101)*1000/195</f>
        <v>14528.551745967507</v>
      </c>
      <c r="F101" s="5">
        <f t="shared" si="5"/>
        <v>0</v>
      </c>
      <c r="G101" s="16">
        <f t="shared" si="8"/>
        <v>0</v>
      </c>
      <c r="H101" s="4"/>
    </row>
    <row r="102" spans="1:8" ht="12.75">
      <c r="A102" s="3">
        <v>360</v>
      </c>
      <c r="B102" s="1">
        <v>152</v>
      </c>
      <c r="C102" s="1">
        <v>378</v>
      </c>
      <c r="D102" s="2">
        <f t="shared" si="7"/>
        <v>22.561028345356956</v>
      </c>
      <c r="E102" s="23">
        <f>SUM(D$4:D102)*1000/195</f>
        <v>14644.249327225747</v>
      </c>
      <c r="F102" s="5">
        <f t="shared" si="5"/>
        <v>5</v>
      </c>
      <c r="G102" s="16">
        <f t="shared" si="8"/>
        <v>0</v>
      </c>
      <c r="H102" s="4"/>
    </row>
    <row r="103" spans="1:8" ht="12.75">
      <c r="A103" s="3">
        <v>355</v>
      </c>
      <c r="B103" s="1">
        <v>137</v>
      </c>
      <c r="C103" s="1">
        <v>354</v>
      </c>
      <c r="D103" s="2">
        <f t="shared" si="7"/>
        <v>28.30194339616981</v>
      </c>
      <c r="E103" s="23">
        <f>SUM(D$4:D103)*1000/195</f>
        <v>14789.387498488159</v>
      </c>
      <c r="F103" s="5">
        <f t="shared" si="5"/>
        <v>0</v>
      </c>
      <c r="G103" s="16">
        <f t="shared" si="8"/>
        <v>0</v>
      </c>
      <c r="H103" s="4"/>
    </row>
    <row r="104" spans="1:8" ht="12.75">
      <c r="A104" s="3">
        <v>355</v>
      </c>
      <c r="B104" s="1">
        <v>151</v>
      </c>
      <c r="C104" s="1">
        <v>334</v>
      </c>
      <c r="D104" s="2">
        <f t="shared" si="7"/>
        <v>24.413111231467404</v>
      </c>
      <c r="E104" s="23">
        <f>SUM(D$4:D104)*1000/195</f>
        <v>14914.582940700813</v>
      </c>
      <c r="F104" s="5">
        <f t="shared" si="5"/>
        <v>0</v>
      </c>
      <c r="G104" s="16">
        <f t="shared" si="8"/>
        <v>0</v>
      </c>
      <c r="H104" s="4"/>
    </row>
    <row r="105" spans="1:8" ht="12.75">
      <c r="A105" s="3">
        <v>360</v>
      </c>
      <c r="B105" s="1">
        <v>148</v>
      </c>
      <c r="C105" s="1">
        <v>307</v>
      </c>
      <c r="D105" s="2">
        <f t="shared" si="7"/>
        <v>27.16615541441225</v>
      </c>
      <c r="E105" s="23">
        <f>SUM(D$4:D105)*1000/195</f>
        <v>15053.896558210618</v>
      </c>
      <c r="F105" s="5">
        <f t="shared" si="5"/>
        <v>0</v>
      </c>
      <c r="G105" s="16">
        <f t="shared" si="8"/>
        <v>0</v>
      </c>
      <c r="H105" s="4"/>
    </row>
    <row r="106" spans="1:9" ht="12.75">
      <c r="A106" s="3">
        <v>360</v>
      </c>
      <c r="B106" s="1">
        <v>145</v>
      </c>
      <c r="C106" s="1">
        <v>272</v>
      </c>
      <c r="D106" s="2">
        <f t="shared" si="7"/>
        <v>35.12833614050059</v>
      </c>
      <c r="E106" s="23">
        <f>SUM(D$4:D106)*1000/195</f>
        <v>15234.041871751646</v>
      </c>
      <c r="F106" s="5">
        <f t="shared" si="5"/>
        <v>5</v>
      </c>
      <c r="G106" s="16">
        <f t="shared" si="8"/>
        <v>0</v>
      </c>
      <c r="H106" s="4" t="s">
        <v>13</v>
      </c>
      <c r="I106">
        <f>SUM(G48:G106)</f>
        <v>210</v>
      </c>
    </row>
    <row r="107" spans="1:8" ht="12.75">
      <c r="A107" s="3">
        <v>355</v>
      </c>
      <c r="B107" s="1">
        <v>168</v>
      </c>
      <c r="C107" s="1">
        <v>278</v>
      </c>
      <c r="D107" s="2">
        <f t="shared" si="7"/>
        <v>23.769728648009426</v>
      </c>
      <c r="E107" s="23">
        <f>SUM(D$4:D107)*1000/195</f>
        <v>15355.937916100413</v>
      </c>
      <c r="F107" s="5">
        <f t="shared" si="5"/>
        <v>5</v>
      </c>
      <c r="G107" s="16">
        <f t="shared" si="8"/>
        <v>0</v>
      </c>
      <c r="H107" s="4"/>
    </row>
    <row r="108" spans="1:8" ht="12.75">
      <c r="A108" s="3">
        <v>350</v>
      </c>
      <c r="B108" s="1">
        <v>199</v>
      </c>
      <c r="C108" s="1">
        <v>272</v>
      </c>
      <c r="D108" s="2">
        <f t="shared" si="7"/>
        <v>31.575306807693888</v>
      </c>
      <c r="E108" s="23">
        <f>SUM(D$4:D108)*1000/195</f>
        <v>15517.86256639628</v>
      </c>
      <c r="F108" s="5">
        <f t="shared" si="5"/>
        <v>0</v>
      </c>
      <c r="G108" s="16">
        <f t="shared" si="8"/>
        <v>0</v>
      </c>
      <c r="H108" s="4"/>
    </row>
    <row r="109" spans="1:8" ht="12.75">
      <c r="A109" s="3">
        <v>350</v>
      </c>
      <c r="B109" s="1">
        <v>226</v>
      </c>
      <c r="C109" s="1">
        <v>261</v>
      </c>
      <c r="D109" s="2">
        <f t="shared" si="7"/>
        <v>29.154759474226502</v>
      </c>
      <c r="E109" s="23">
        <f>SUM(D$4:D109)*1000/195</f>
        <v>15667.374153443592</v>
      </c>
      <c r="F109" s="5">
        <f t="shared" si="5"/>
        <v>0</v>
      </c>
      <c r="G109" s="16">
        <f t="shared" si="8"/>
        <v>0</v>
      </c>
      <c r="H109" s="4"/>
    </row>
    <row r="110" spans="1:8" ht="12.75">
      <c r="A110" s="3">
        <v>350</v>
      </c>
      <c r="B110" s="1">
        <v>255</v>
      </c>
      <c r="C110" s="1">
        <v>252</v>
      </c>
      <c r="D110" s="2">
        <f t="shared" si="7"/>
        <v>30.364452901377952</v>
      </c>
      <c r="E110" s="23">
        <f>SUM(D$4:D110)*1000/195</f>
        <v>15823.089296527583</v>
      </c>
      <c r="F110" s="5">
        <f t="shared" si="5"/>
        <v>0</v>
      </c>
      <c r="G110" s="16">
        <f t="shared" si="8"/>
        <v>0</v>
      </c>
      <c r="H110" s="4"/>
    </row>
    <row r="111" spans="1:8" ht="12.75">
      <c r="A111" s="3">
        <v>355</v>
      </c>
      <c r="B111" s="1">
        <v>275</v>
      </c>
      <c r="C111" s="1">
        <v>356</v>
      </c>
      <c r="D111" s="2">
        <f t="shared" si="7"/>
        <v>105.90561835898981</v>
      </c>
      <c r="E111" s="23">
        <f>SUM(D$4:D111)*1000/195</f>
        <v>16366.195031701891</v>
      </c>
      <c r="F111" s="5">
        <f t="shared" si="5"/>
        <v>0</v>
      </c>
      <c r="G111" s="16">
        <f t="shared" si="8"/>
        <v>0</v>
      </c>
      <c r="H111" s="4"/>
    </row>
    <row r="112" spans="1:8" ht="12.75">
      <c r="A112" s="3">
        <v>355</v>
      </c>
      <c r="B112" s="1">
        <v>278</v>
      </c>
      <c r="C112" s="1">
        <v>239</v>
      </c>
      <c r="D112" s="2">
        <f t="shared" si="7"/>
        <v>117.03845521878696</v>
      </c>
      <c r="E112" s="23">
        <f>SUM(D$4:D112)*1000/195</f>
        <v>16966.39223795208</v>
      </c>
      <c r="F112" s="5">
        <f t="shared" si="5"/>
        <v>0</v>
      </c>
      <c r="G112" s="16">
        <f t="shared" si="8"/>
        <v>0</v>
      </c>
      <c r="H112" s="4"/>
    </row>
    <row r="113" spans="1:8" ht="12.75">
      <c r="A113" s="3">
        <v>360</v>
      </c>
      <c r="B113" s="1">
        <v>293</v>
      </c>
      <c r="C113" s="1">
        <v>233</v>
      </c>
      <c r="D113" s="2">
        <f t="shared" si="7"/>
        <v>16.15549442140351</v>
      </c>
      <c r="E113" s="23">
        <f>SUM(D$4:D113)*1000/195</f>
        <v>17049.24092729261</v>
      </c>
      <c r="F113" s="5">
        <f t="shared" si="5"/>
        <v>0</v>
      </c>
      <c r="G113" s="16">
        <f t="shared" si="8"/>
        <v>0</v>
      </c>
      <c r="H113" s="4"/>
    </row>
    <row r="114" spans="1:8" ht="12.75">
      <c r="A114" s="3">
        <v>365</v>
      </c>
      <c r="B114" s="1">
        <v>368</v>
      </c>
      <c r="C114" s="1">
        <v>203</v>
      </c>
      <c r="D114" s="2">
        <f t="shared" si="7"/>
        <v>80.77747210701756</v>
      </c>
      <c r="E114" s="23">
        <f>SUM(D$4:D114)*1000/195</f>
        <v>17463.484373995267</v>
      </c>
      <c r="F114" s="5">
        <f t="shared" si="5"/>
        <v>5</v>
      </c>
      <c r="G114" s="16">
        <f t="shared" si="8"/>
        <v>0</v>
      </c>
      <c r="H114" s="4"/>
    </row>
    <row r="115" spans="1:8" ht="12.75">
      <c r="A115" s="3">
        <v>360</v>
      </c>
      <c r="B115" s="1">
        <v>402</v>
      </c>
      <c r="C115" s="1">
        <v>170</v>
      </c>
      <c r="D115" s="2">
        <f t="shared" si="7"/>
        <v>47.38143096192854</v>
      </c>
      <c r="E115" s="23">
        <f>SUM(D$4:D115)*1000/195</f>
        <v>17706.466071235922</v>
      </c>
      <c r="F115" s="5">
        <f t="shared" si="5"/>
        <v>20</v>
      </c>
      <c r="G115" s="16">
        <f t="shared" si="8"/>
        <v>0</v>
      </c>
      <c r="H115" s="4"/>
    </row>
    <row r="116" spans="1:8" ht="12.75">
      <c r="A116" s="3">
        <v>340</v>
      </c>
      <c r="B116" s="1">
        <v>455</v>
      </c>
      <c r="C116" s="1">
        <v>120</v>
      </c>
      <c r="D116" s="2">
        <f t="shared" si="7"/>
        <v>72.86288492778748</v>
      </c>
      <c r="E116" s="23">
        <f>SUM(D$4:D116)*1000/195</f>
        <v>18080.12189137842</v>
      </c>
      <c r="F116" s="5">
        <f t="shared" si="5"/>
        <v>10</v>
      </c>
      <c r="G116" s="16">
        <f t="shared" si="8"/>
        <v>0</v>
      </c>
      <c r="H116" s="4"/>
    </row>
    <row r="117" spans="1:8" ht="12.75">
      <c r="A117" s="3">
        <v>330</v>
      </c>
      <c r="B117" s="1">
        <v>559</v>
      </c>
      <c r="C117" s="1">
        <v>23</v>
      </c>
      <c r="D117" s="2">
        <f t="shared" si="7"/>
        <v>142.21462653327893</v>
      </c>
      <c r="E117" s="23">
        <f>SUM(D$4:D117)*1000/195</f>
        <v>18809.427668472163</v>
      </c>
      <c r="F117" s="5">
        <f t="shared" si="5"/>
        <v>0</v>
      </c>
      <c r="G117" s="16">
        <f t="shared" si="8"/>
        <v>0</v>
      </c>
      <c r="H117" s="4"/>
    </row>
    <row r="118" spans="1:8" ht="12.75">
      <c r="A118" s="3">
        <v>330</v>
      </c>
      <c r="B118" s="1">
        <v>79</v>
      </c>
      <c r="C118" s="1">
        <v>1386</v>
      </c>
      <c r="D118" s="2">
        <v>0</v>
      </c>
      <c r="E118" s="23">
        <f>SUM(D$4:D118)*1000/195</f>
        <v>18809.427668472163</v>
      </c>
      <c r="F118" s="5">
        <f t="shared" si="5"/>
        <v>0</v>
      </c>
      <c r="G118" s="16">
        <f t="shared" si="8"/>
        <v>0</v>
      </c>
      <c r="H118" s="4"/>
    </row>
    <row r="119" spans="1:8" ht="12.75">
      <c r="A119" s="3">
        <v>330</v>
      </c>
      <c r="B119" s="1">
        <v>152</v>
      </c>
      <c r="C119" s="1">
        <v>1320</v>
      </c>
      <c r="D119" s="2">
        <f t="shared" si="7"/>
        <v>98.41239759298622</v>
      </c>
      <c r="E119" s="23">
        <f>SUM(D$4:D119)*1000/195</f>
        <v>19314.106630487477</v>
      </c>
      <c r="F119" s="5">
        <f t="shared" si="5"/>
        <v>0</v>
      </c>
      <c r="G119" s="16">
        <f t="shared" si="8"/>
        <v>0</v>
      </c>
      <c r="H119" s="4"/>
    </row>
    <row r="120" spans="1:8" ht="12.75">
      <c r="A120" s="3">
        <v>330</v>
      </c>
      <c r="B120" s="1">
        <v>124</v>
      </c>
      <c r="C120" s="1">
        <v>1323</v>
      </c>
      <c r="D120" s="2">
        <f t="shared" si="7"/>
        <v>28.160255680657446</v>
      </c>
      <c r="E120" s="23">
        <f>SUM(D$4:D120)*1000/195</f>
        <v>19458.51819808059</v>
      </c>
      <c r="F120" s="5">
        <f t="shared" si="5"/>
        <v>0</v>
      </c>
      <c r="G120" s="16">
        <f t="shared" si="8"/>
        <v>0</v>
      </c>
      <c r="H120" s="4"/>
    </row>
    <row r="121" spans="1:8" ht="12.75">
      <c r="A121" s="25">
        <v>330</v>
      </c>
      <c r="B121" s="26">
        <v>88</v>
      </c>
      <c r="C121" s="26">
        <v>1307</v>
      </c>
      <c r="D121" s="2">
        <f t="shared" si="7"/>
        <v>39.395431207184416</v>
      </c>
      <c r="E121" s="23">
        <f>SUM(D$4:D121)*1000/195</f>
        <v>19660.546050425128</v>
      </c>
      <c r="F121" s="5">
        <f t="shared" si="5"/>
        <v>0</v>
      </c>
      <c r="G121" s="16">
        <f t="shared" si="8"/>
        <v>0</v>
      </c>
      <c r="H121" s="29"/>
    </row>
    <row r="122" spans="1:8" ht="12.75">
      <c r="A122" s="25">
        <v>330</v>
      </c>
      <c r="B122" s="26">
        <v>68</v>
      </c>
      <c r="C122" s="26">
        <v>1271</v>
      </c>
      <c r="D122" s="2">
        <f t="shared" si="7"/>
        <v>41.182520563948</v>
      </c>
      <c r="E122" s="23">
        <f>SUM(D$4:D122)*1000/195</f>
        <v>19871.73846357358</v>
      </c>
      <c r="F122" s="5">
        <f t="shared" si="5"/>
        <v>0</v>
      </c>
      <c r="G122" s="16">
        <f t="shared" si="8"/>
        <v>0</v>
      </c>
      <c r="H122" s="29"/>
    </row>
    <row r="123" spans="1:8" ht="12.75">
      <c r="A123" s="25">
        <v>330</v>
      </c>
      <c r="B123" s="26">
        <v>33</v>
      </c>
      <c r="C123" s="26">
        <v>1246</v>
      </c>
      <c r="D123" s="2">
        <f t="shared" si="7"/>
        <v>43.01162633521314</v>
      </c>
      <c r="E123" s="23">
        <f>SUM(D$4:D123)*1000/195</f>
        <v>20092.310906318264</v>
      </c>
      <c r="F123" s="5">
        <f t="shared" si="5"/>
        <v>0</v>
      </c>
      <c r="G123" s="16">
        <f t="shared" si="8"/>
        <v>0</v>
      </c>
      <c r="H123" s="29"/>
    </row>
    <row r="124" spans="1:8" ht="12.75">
      <c r="A124" s="25">
        <v>330</v>
      </c>
      <c r="B124" s="26">
        <v>44</v>
      </c>
      <c r="C124" s="26">
        <v>1221</v>
      </c>
      <c r="D124" s="2">
        <f t="shared" si="7"/>
        <v>27.313000567495326</v>
      </c>
      <c r="E124" s="23">
        <f>SUM(D$4:D124)*1000/195</f>
        <v>20232.37757589516</v>
      </c>
      <c r="F124" s="5">
        <f t="shared" si="5"/>
        <v>0</v>
      </c>
      <c r="G124" s="16">
        <f t="shared" si="8"/>
        <v>0</v>
      </c>
      <c r="H124" s="29"/>
    </row>
    <row r="125" spans="1:9" ht="12.75">
      <c r="A125" s="25">
        <v>330</v>
      </c>
      <c r="B125" s="26">
        <v>31</v>
      </c>
      <c r="C125" s="26">
        <v>1215</v>
      </c>
      <c r="D125" s="2">
        <f t="shared" si="7"/>
        <v>14.317821063276353</v>
      </c>
      <c r="E125" s="23">
        <f>SUM(D$4:D125)*1000/195</f>
        <v>20305.802299296578</v>
      </c>
      <c r="F125" s="5">
        <v>0</v>
      </c>
      <c r="G125" s="16">
        <f t="shared" si="8"/>
        <v>0</v>
      </c>
      <c r="H125" s="29" t="s">
        <v>11</v>
      </c>
      <c r="I125">
        <f>SUM(G107:G125)</f>
        <v>0</v>
      </c>
    </row>
    <row r="126" spans="1:8" ht="12.75">
      <c r="A126" s="25"/>
      <c r="B126" s="26"/>
      <c r="C126" s="26"/>
      <c r="D126" s="2">
        <v>0</v>
      </c>
      <c r="E126" s="23">
        <f>SUM(D$4:D126)*1000/195</f>
        <v>20305.802299296578</v>
      </c>
      <c r="F126" s="5">
        <f t="shared" si="5"/>
        <v>0</v>
      </c>
      <c r="G126" s="16">
        <f t="shared" si="8"/>
        <v>0</v>
      </c>
      <c r="H126" s="29"/>
    </row>
    <row r="127" spans="1:8" ht="12.75">
      <c r="A127" s="25"/>
      <c r="B127" s="26"/>
      <c r="C127" s="26"/>
      <c r="D127" s="2">
        <f t="shared" si="7"/>
        <v>0</v>
      </c>
      <c r="E127" s="23">
        <f>SUM(D$4:D127)*1000/195</f>
        <v>20305.802299296578</v>
      </c>
      <c r="F127" s="5">
        <f aca="true" t="shared" si="9" ref="F127:F161">IF(A127-A200&gt;0,A127-A200,0)</f>
        <v>0</v>
      </c>
      <c r="G127" s="16">
        <f t="shared" si="8"/>
        <v>0</v>
      </c>
      <c r="H127" s="29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20305.802299296578</v>
      </c>
      <c r="F128" s="5">
        <f t="shared" si="9"/>
        <v>0</v>
      </c>
      <c r="G128" s="16">
        <f t="shared" si="8"/>
        <v>0</v>
      </c>
      <c r="H128" s="29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20305.802299296578</v>
      </c>
      <c r="F129" s="5">
        <f t="shared" si="9"/>
        <v>0</v>
      </c>
      <c r="G129" s="16">
        <f t="shared" si="8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20305.802299296578</v>
      </c>
      <c r="F130" s="5">
        <f t="shared" si="9"/>
        <v>0</v>
      </c>
      <c r="G130" s="16">
        <f t="shared" si="8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20305.802299296578</v>
      </c>
      <c r="F131" s="5">
        <f t="shared" si="9"/>
        <v>0</v>
      </c>
      <c r="G131" s="16">
        <f t="shared" si="8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20305.802299296578</v>
      </c>
      <c r="F132" s="5">
        <f t="shared" si="9"/>
        <v>0</v>
      </c>
      <c r="G132" s="16">
        <f t="shared" si="8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20305.802299296578</v>
      </c>
      <c r="F133" s="5">
        <f t="shared" si="9"/>
        <v>0</v>
      </c>
      <c r="G133" s="16">
        <f t="shared" si="8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20305.802299296578</v>
      </c>
      <c r="F134" s="5">
        <f t="shared" si="9"/>
        <v>0</v>
      </c>
      <c r="G134" s="16">
        <f t="shared" si="8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20305.802299296578</v>
      </c>
      <c r="F135" s="5">
        <f t="shared" si="9"/>
        <v>0</v>
      </c>
      <c r="G135" s="16">
        <f t="shared" si="8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20305.802299296578</v>
      </c>
      <c r="F136" s="5">
        <f t="shared" si="9"/>
        <v>0</v>
      </c>
      <c r="G136" s="16">
        <f t="shared" si="8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20305.802299296578</v>
      </c>
      <c r="F137" s="5">
        <f t="shared" si="9"/>
        <v>0</v>
      </c>
      <c r="G137" s="16">
        <f t="shared" si="8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20305.802299296578</v>
      </c>
      <c r="F138" s="5">
        <f t="shared" si="9"/>
        <v>0</v>
      </c>
      <c r="G138" s="16">
        <f t="shared" si="8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20305.802299296578</v>
      </c>
      <c r="F139" s="5">
        <f t="shared" si="9"/>
        <v>0</v>
      </c>
      <c r="G139" s="16">
        <f t="shared" si="8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20305.802299296578</v>
      </c>
      <c r="F140" s="5">
        <f t="shared" si="9"/>
        <v>0</v>
      </c>
      <c r="G140" s="16">
        <f t="shared" si="8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20305.802299296578</v>
      </c>
      <c r="F141" s="5">
        <f t="shared" si="9"/>
        <v>0</v>
      </c>
      <c r="G141" s="16">
        <f t="shared" si="8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20305.802299296578</v>
      </c>
      <c r="F142" s="5">
        <f t="shared" si="9"/>
        <v>0</v>
      </c>
      <c r="G142" s="16">
        <f t="shared" si="8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20305.802299296578</v>
      </c>
      <c r="F143" s="5">
        <f t="shared" si="9"/>
        <v>0</v>
      </c>
      <c r="G143" s="16">
        <f t="shared" si="8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20305.802299296578</v>
      </c>
      <c r="F144" s="5">
        <f t="shared" si="9"/>
        <v>0</v>
      </c>
      <c r="G144" s="16">
        <f t="shared" si="8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20305.802299296578</v>
      </c>
      <c r="F145" s="5">
        <f t="shared" si="9"/>
        <v>0</v>
      </c>
      <c r="G145" s="16">
        <f t="shared" si="8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20305.802299296578</v>
      </c>
      <c r="F146" s="5">
        <f t="shared" si="9"/>
        <v>0</v>
      </c>
      <c r="G146" s="16">
        <f t="shared" si="8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20305.802299296578</v>
      </c>
      <c r="F147" s="5">
        <f t="shared" si="9"/>
        <v>0</v>
      </c>
      <c r="G147" s="16">
        <f t="shared" si="8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20305.802299296578</v>
      </c>
      <c r="F148" s="5">
        <f t="shared" si="9"/>
        <v>0</v>
      </c>
      <c r="G148" s="16">
        <f t="shared" si="8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20305.802299296578</v>
      </c>
      <c r="F149" s="5">
        <f t="shared" si="9"/>
        <v>0</v>
      </c>
      <c r="G149" s="16">
        <f t="shared" si="8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20305.802299296578</v>
      </c>
      <c r="F150" s="5">
        <f t="shared" si="9"/>
        <v>0</v>
      </c>
      <c r="G150" s="16">
        <f t="shared" si="8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20305.802299296578</v>
      </c>
      <c r="F151" s="5">
        <f t="shared" si="9"/>
        <v>0</v>
      </c>
      <c r="G151" s="16">
        <f t="shared" si="8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20305.802299296578</v>
      </c>
      <c r="F152" s="5">
        <f t="shared" si="9"/>
        <v>0</v>
      </c>
      <c r="G152" s="16">
        <f t="shared" si="8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20305.802299296578</v>
      </c>
      <c r="F153" s="5">
        <f t="shared" si="9"/>
        <v>0</v>
      </c>
      <c r="G153" s="16">
        <f t="shared" si="8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20305.802299296578</v>
      </c>
      <c r="F154" s="5">
        <f t="shared" si="9"/>
        <v>0</v>
      </c>
      <c r="G154" s="16">
        <f t="shared" si="8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20305.802299296578</v>
      </c>
      <c r="F155" s="5">
        <f t="shared" si="9"/>
        <v>0</v>
      </c>
      <c r="G155" s="16">
        <f t="shared" si="8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20305.802299296578</v>
      </c>
      <c r="F156" s="5">
        <f t="shared" si="9"/>
        <v>0</v>
      </c>
      <c r="G156" s="16">
        <f t="shared" si="8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20305.802299296578</v>
      </c>
      <c r="F157" s="5">
        <f t="shared" si="9"/>
        <v>0</v>
      </c>
      <c r="G157" s="16">
        <f t="shared" si="8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20305.802299296578</v>
      </c>
      <c r="F158" s="5">
        <f t="shared" si="9"/>
        <v>0</v>
      </c>
      <c r="G158" s="16">
        <f t="shared" si="8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20305.802299296578</v>
      </c>
      <c r="F159" s="5">
        <f t="shared" si="9"/>
        <v>0</v>
      </c>
      <c r="G159" s="16">
        <f t="shared" si="8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20305.802299296578</v>
      </c>
      <c r="F160" s="5">
        <f t="shared" si="9"/>
        <v>0</v>
      </c>
      <c r="G160" s="16">
        <f t="shared" si="8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20305.802299296578</v>
      </c>
      <c r="F161" s="5">
        <f t="shared" si="9"/>
        <v>0</v>
      </c>
      <c r="G161" s="16">
        <f t="shared" si="8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20305.802299296578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20305.802299296578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20305.802299296578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20305.802299296578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20305.802299296578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20305.802299296578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20305.802299296578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20305.802299296578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20305.802299296578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20305.802299296578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20305.802299296578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20305.802299296578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20305.802299296578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20305.802299296578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20305.802299296578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20305.802299296578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20305.802299296578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20305.802299296578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20305.802299296578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20305.802299296578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215</v>
      </c>
      <c r="G184" s="33">
        <f>SUM(G4:G183)</f>
        <v>265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2006-03-30T07:41:24Z</dcterms:modified>
  <cp:category/>
  <cp:version/>
  <cp:contentType/>
  <cp:contentStatus/>
</cp:coreProperties>
</file>