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60" windowWidth="7875" windowHeight="8070" activeTab="1"/>
  </bookViews>
  <sheets>
    <sheet name="Adatlap" sheetId="1" r:id="rId1"/>
    <sheet name="Diagram" sheetId="2" r:id="rId2"/>
  </sheets>
  <definedNames/>
  <calcPr fullCalcOnLoad="1"/>
</workbook>
</file>

<file path=xl/sharedStrings.xml><?xml version="1.0" encoding="utf-8"?>
<sst xmlns="http://schemas.openxmlformats.org/spreadsheetml/2006/main" count="18" uniqueCount="15">
  <si>
    <t>Magasság</t>
  </si>
  <si>
    <t>X koordináta</t>
  </si>
  <si>
    <t>Y koordináta</t>
  </si>
  <si>
    <t>Szomszédos pontok közötti táv</t>
  </si>
  <si>
    <t>Kezdőponttól mért táv</t>
  </si>
  <si>
    <t>Megjegyzés</t>
  </si>
  <si>
    <t>m</t>
  </si>
  <si>
    <t>Emelkedés előre</t>
  </si>
  <si>
    <t>Emelkedés visszafelé</t>
  </si>
  <si>
    <t>Zalaszántó, pecsételőhely</t>
  </si>
  <si>
    <t>Rezi, pecsételőhely</t>
  </si>
  <si>
    <t>Gyöngyösi csárda</t>
  </si>
  <si>
    <t>Egregy, Árpád-kori templom</t>
  </si>
  <si>
    <t>Hévíz, autóbusz pu.</t>
  </si>
  <si>
    <t>Keszthely, vasútállomás</t>
  </si>
</sst>
</file>

<file path=xl/styles.xml><?xml version="1.0" encoding="utf-8"?>
<styleSheet xmlns="http://schemas.openxmlformats.org/spreadsheetml/2006/main">
  <numFmts count="16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4">
    <font>
      <sz val="10"/>
      <name val="Arial"/>
      <family val="0"/>
    </font>
    <font>
      <sz val="8"/>
      <name val="Arial"/>
      <family val="0"/>
    </font>
    <font>
      <b/>
      <sz val="10.25"/>
      <name val="Arial"/>
      <family val="2"/>
    </font>
    <font>
      <b/>
      <sz val="16"/>
      <name val="Arial"/>
      <family val="2"/>
    </font>
  </fonts>
  <fills count="2">
    <fill>
      <patternFill/>
    </fill>
    <fill>
      <patternFill patternType="gray125"/>
    </fill>
  </fills>
  <borders count="28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1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/>
    </xf>
    <xf numFmtId="0" fontId="0" fillId="0" borderId="8" xfId="0" applyBorder="1" applyAlignment="1">
      <alignment horizontal="center" vertical="center" textRotation="90" wrapText="1"/>
    </xf>
    <xf numFmtId="0" fontId="0" fillId="0" borderId="9" xfId="0" applyBorder="1" applyAlignment="1">
      <alignment horizontal="center" vertical="center"/>
    </xf>
    <xf numFmtId="0" fontId="0" fillId="0" borderId="10" xfId="0" applyBorder="1" applyAlignment="1">
      <alignment horizontal="center" vertical="center" textRotation="90"/>
    </xf>
    <xf numFmtId="0" fontId="0" fillId="0" borderId="10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 vertical="center" textRotation="90" wrapText="1"/>
    </xf>
    <xf numFmtId="0" fontId="0" fillId="0" borderId="15" xfId="0" applyBorder="1" applyAlignment="1">
      <alignment horizontal="center" vertical="center" textRotation="90" wrapText="1"/>
    </xf>
    <xf numFmtId="0" fontId="0" fillId="0" borderId="16" xfId="0" applyBorder="1" applyAlignment="1">
      <alignment horizontal="center" vertical="center"/>
    </xf>
    <xf numFmtId="0" fontId="0" fillId="0" borderId="9" xfId="0" applyBorder="1" applyAlignment="1">
      <alignment horizontal="center" vertical="center" textRotation="90" wrapText="1"/>
    </xf>
    <xf numFmtId="0" fontId="0" fillId="0" borderId="11" xfId="0" applyBorder="1" applyAlignment="1">
      <alignment horizontal="center" vertical="center" wrapText="1"/>
    </xf>
    <xf numFmtId="1" fontId="0" fillId="0" borderId="6" xfId="0" applyNumberFormat="1" applyBorder="1" applyAlignment="1">
      <alignment horizontal="center"/>
    </xf>
    <xf numFmtId="1" fontId="0" fillId="0" borderId="3" xfId="0" applyNumberFormat="1" applyBorder="1" applyAlignment="1">
      <alignment horizontal="center"/>
    </xf>
    <xf numFmtId="0" fontId="0" fillId="0" borderId="17" xfId="0" applyBorder="1" applyAlignment="1">
      <alignment horizontal="center"/>
    </xf>
    <xf numFmtId="0" fontId="0" fillId="0" borderId="18" xfId="0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0" fillId="0" borderId="24" xfId="0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4" xfId="0" applyBorder="1" applyAlignment="1">
      <alignment/>
    </xf>
    <xf numFmtId="1" fontId="0" fillId="0" borderId="19" xfId="0" applyNumberFormat="1" applyBorder="1" applyAlignment="1">
      <alignment horizontal="center"/>
    </xf>
    <xf numFmtId="1" fontId="0" fillId="0" borderId="20" xfId="0" applyNumberFormat="1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27" xfId="0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>
                <a:latin typeface="Arial"/>
                <a:ea typeface="Arial"/>
                <a:cs typeface="Arial"/>
              </a:rPr>
              <a:t>Kéktúra Zalaszántó - Keszthely vasútállomás 
   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3525"/>
          <c:y val="0.11775"/>
          <c:w val="0.9465"/>
          <c:h val="0.54"/>
        </c:manualLayout>
      </c:layout>
      <c:scatterChart>
        <c:scatterStyle val="lineMarker"/>
        <c:varyColors val="0"/>
        <c:ser>
          <c:idx val="0"/>
          <c:order val="0"/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Adatlap!$E$4:$E$125</c:f>
              <c:numCache>
                <c:ptCount val="122"/>
                <c:pt idx="0">
                  <c:v>0</c:v>
                </c:pt>
                <c:pt idx="1">
                  <c:v>173.52742887885773</c:v>
                </c:pt>
                <c:pt idx="2">
                  <c:v>370.07889448641464</c:v>
                </c:pt>
                <c:pt idx="3">
                  <c:v>464.359798644621</c:v>
                </c:pt>
                <c:pt idx="4">
                  <c:v>782.3085165933389</c:v>
                </c:pt>
                <c:pt idx="5">
                  <c:v>859.9123419801163</c:v>
                </c:pt>
                <c:pt idx="6">
                  <c:v>948.438888142332</c:v>
                </c:pt>
                <c:pt idx="7">
                  <c:v>1171.8544872273776</c:v>
                </c:pt>
                <c:pt idx="8">
                  <c:v>1260.0834643252508</c:v>
                </c:pt>
                <c:pt idx="9">
                  <c:v>1379.0312951431297</c:v>
                </c:pt>
                <c:pt idx="10">
                  <c:v>1599.305465347381</c:v>
                </c:pt>
                <c:pt idx="11">
                  <c:v>1789.6717339963102</c:v>
                </c:pt>
                <c:pt idx="12">
                  <c:v>1933.6273119205994</c:v>
                </c:pt>
                <c:pt idx="13">
                  <c:v>2029.017441344898</c:v>
                </c:pt>
                <c:pt idx="14">
                  <c:v>2290.606174572731</c:v>
                </c:pt>
                <c:pt idx="15">
                  <c:v>2373.295997632203</c:v>
                </c:pt>
                <c:pt idx="16">
                  <c:v>2431.766532252672</c:v>
                </c:pt>
                <c:pt idx="17">
                  <c:v>2580.8377307526575</c:v>
                </c:pt>
                <c:pt idx="18">
                  <c:v>2660.9428556337516</c:v>
                </c:pt>
                <c:pt idx="19">
                  <c:v>2948.5798538364215</c:v>
                </c:pt>
                <c:pt idx="20">
                  <c:v>2948.5798538364215</c:v>
                </c:pt>
                <c:pt idx="21">
                  <c:v>3743.5178163429664</c:v>
                </c:pt>
                <c:pt idx="22">
                  <c:v>4158.934086108682</c:v>
                </c:pt>
                <c:pt idx="23">
                  <c:v>4384.5751117497075</c:v>
                </c:pt>
                <c:pt idx="24">
                  <c:v>4506.471156098473</c:v>
                </c:pt>
                <c:pt idx="25">
                  <c:v>4612.191813165592</c:v>
                </c:pt>
                <c:pt idx="26">
                  <c:v>4986.550787524567</c:v>
                </c:pt>
                <c:pt idx="27">
                  <c:v>5474.161932325277</c:v>
                </c:pt>
                <c:pt idx="28">
                  <c:v>5570.512159135821</c:v>
                </c:pt>
                <c:pt idx="29">
                  <c:v>5724.443759338937</c:v>
                </c:pt>
                <c:pt idx="30">
                  <c:v>5938.665283176941</c:v>
                </c:pt>
                <c:pt idx="31">
                  <c:v>6116.681231461143</c:v>
                </c:pt>
                <c:pt idx="32">
                  <c:v>6250.113147679171</c:v>
                </c:pt>
                <c:pt idx="33">
                  <c:v>6404.7266187733385</c:v>
                </c:pt>
                <c:pt idx="34">
                  <c:v>6824.519623711961</c:v>
                </c:pt>
                <c:pt idx="35">
                  <c:v>7116.872296814303</c:v>
                </c:pt>
                <c:pt idx="36">
                  <c:v>7292.433761107879</c:v>
                </c:pt>
                <c:pt idx="37">
                  <c:v>7487.305555979673</c:v>
                </c:pt>
                <c:pt idx="38">
                  <c:v>7627.278315609994</c:v>
                </c:pt>
                <c:pt idx="39">
                  <c:v>7762.666815942754</c:v>
                </c:pt>
                <c:pt idx="40">
                  <c:v>7804.01172747249</c:v>
                </c:pt>
                <c:pt idx="41">
                  <c:v>7855.293778754542</c:v>
                </c:pt>
                <c:pt idx="42">
                  <c:v>7905.800741840676</c:v>
                </c:pt>
                <c:pt idx="43">
                  <c:v>7957.338565538732</c:v>
                </c:pt>
                <c:pt idx="44">
                  <c:v>8004.618280704336</c:v>
                </c:pt>
                <c:pt idx="45">
                  <c:v>8040.880166919032</c:v>
                </c:pt>
                <c:pt idx="46">
                  <c:v>8110.631297733059</c:v>
                </c:pt>
                <c:pt idx="47">
                  <c:v>8208.60551914097</c:v>
                </c:pt>
                <c:pt idx="48">
                  <c:v>8351.092124160969</c:v>
                </c:pt>
                <c:pt idx="49">
                  <c:v>8507.397259075104</c:v>
                </c:pt>
                <c:pt idx="50">
                  <c:v>8645.953731753118</c:v>
                </c:pt>
                <c:pt idx="51">
                  <c:v>8816.731432320777</c:v>
                </c:pt>
                <c:pt idx="52">
                  <c:v>8816.731432320777</c:v>
                </c:pt>
                <c:pt idx="53">
                  <c:v>9005.014096430376</c:v>
                </c:pt>
                <c:pt idx="54">
                  <c:v>9199.95335600728</c:v>
                </c:pt>
                <c:pt idx="55">
                  <c:v>9309.581860245391</c:v>
                </c:pt>
                <c:pt idx="56">
                  <c:v>9490.818753035877</c:v>
                </c:pt>
                <c:pt idx="57">
                  <c:v>9667.871845360309</c:v>
                </c:pt>
                <c:pt idx="58">
                  <c:v>9931.862361795873</c:v>
                </c:pt>
                <c:pt idx="59">
                  <c:v>10480.604273565943</c:v>
                </c:pt>
                <c:pt idx="60">
                  <c:v>10957.775424928122</c:v>
                </c:pt>
                <c:pt idx="61">
                  <c:v>11358.071173582204</c:v>
                </c:pt>
                <c:pt idx="62">
                  <c:v>11528.540610901126</c:v>
                </c:pt>
                <c:pt idx="63">
                  <c:v>11593.40784495586</c:v>
                </c:pt>
                <c:pt idx="64">
                  <c:v>11658.275079010597</c:v>
                </c:pt>
                <c:pt idx="65">
                  <c:v>11720.026846081326</c:v>
                </c:pt>
                <c:pt idx="66">
                  <c:v>11787.47785345551</c:v>
                </c:pt>
                <c:pt idx="67">
                  <c:v>11839.015677153566</c:v>
                </c:pt>
                <c:pt idx="68">
                  <c:v>12144.348510930062</c:v>
                </c:pt>
                <c:pt idx="69">
                  <c:v>12452.211711336291</c:v>
                </c:pt>
                <c:pt idx="70">
                  <c:v>12603.732600594692</c:v>
                </c:pt>
                <c:pt idx="71">
                  <c:v>12743.046218104499</c:v>
                </c:pt>
                <c:pt idx="72">
                  <c:v>12821.324872065901</c:v>
                </c:pt>
                <c:pt idx="73">
                  <c:v>12965.28044999019</c:v>
                </c:pt>
                <c:pt idx="74">
                  <c:v>13020.512909550545</c:v>
                </c:pt>
                <c:pt idx="75">
                  <c:v>13164.468487474833</c:v>
                </c:pt>
                <c:pt idx="76">
                  <c:v>13290.187981547977</c:v>
                </c:pt>
                <c:pt idx="77">
                  <c:v>13361.431284057975</c:v>
                </c:pt>
                <c:pt idx="78">
                  <c:v>13474.01845534054</c:v>
                </c:pt>
                <c:pt idx="79">
                  <c:v>13653.798436293953</c:v>
                </c:pt>
                <c:pt idx="80">
                  <c:v>13837.62867556508</c:v>
                </c:pt>
                <c:pt idx="81">
                  <c:v>13935.199432439138</c:v>
                </c:pt>
                <c:pt idx="82">
                  <c:v>14139.94266092813</c:v>
                </c:pt>
                <c:pt idx="83">
                  <c:v>14211.18596343813</c:v>
                </c:pt>
                <c:pt idx="84">
                  <c:v>14462.938531820359</c:v>
                </c:pt>
                <c:pt idx="85">
                  <c:v>14812.44743872064</c:v>
                </c:pt>
                <c:pt idx="86">
                  <c:v>15514.093854166262</c:v>
                </c:pt>
                <c:pt idx="87">
                  <c:v>15782.52979936221</c:v>
                </c:pt>
                <c:pt idx="88">
                  <c:v>15925.569037115863</c:v>
                </c:pt>
                <c:pt idx="89">
                  <c:v>16177.008025262146</c:v>
                </c:pt>
                <c:pt idx="90">
                  <c:v>16340.870028427995</c:v>
                </c:pt>
                <c:pt idx="91">
                  <c:v>16465.644644434113</c:v>
                </c:pt>
                <c:pt idx="92">
                  <c:v>16608.499908815487</c:v>
                </c:pt>
                <c:pt idx="93">
                  <c:v>16852.130134871277</c:v>
                </c:pt>
                <c:pt idx="94">
                  <c:v>17831.630738887216</c:v>
                </c:pt>
                <c:pt idx="95">
                  <c:v>18370.58045654101</c:v>
                </c:pt>
                <c:pt idx="96">
                  <c:v>18725.02068619491</c:v>
                </c:pt>
                <c:pt idx="97">
                  <c:v>18892.454816628906</c:v>
                </c:pt>
                <c:pt idx="98">
                  <c:v>19211.312079330644</c:v>
                </c:pt>
                <c:pt idx="99">
                  <c:v>19339.517207535773</c:v>
                </c:pt>
                <c:pt idx="100">
                  <c:v>19568.857512920364</c:v>
                </c:pt>
                <c:pt idx="101">
                  <c:v>20022.493564534572</c:v>
                </c:pt>
                <c:pt idx="102">
                  <c:v>20656.485747530493</c:v>
                </c:pt>
                <c:pt idx="103">
                  <c:v>20656.485747530493</c:v>
                </c:pt>
                <c:pt idx="104">
                  <c:v>21154.76681647516</c:v>
                </c:pt>
                <c:pt idx="105">
                  <c:v>21306.20089914422</c:v>
                </c:pt>
                <c:pt idx="106">
                  <c:v>21393.53108563615</c:v>
                </c:pt>
                <c:pt idx="107">
                  <c:v>21543.306284267026</c:v>
                </c:pt>
                <c:pt idx="108">
                  <c:v>21997.492742225684</c:v>
                </c:pt>
                <c:pt idx="109">
                  <c:v>22698.614225742098</c:v>
                </c:pt>
                <c:pt idx="110">
                  <c:v>22920.612798274542</c:v>
                </c:pt>
                <c:pt idx="111">
                  <c:v>23124.002870223794</c:v>
                </c:pt>
                <c:pt idx="112">
                  <c:v>23124.002870223794</c:v>
                </c:pt>
                <c:pt idx="113">
                  <c:v>23124.002870223794</c:v>
                </c:pt>
                <c:pt idx="114">
                  <c:v>23124.002870223794</c:v>
                </c:pt>
                <c:pt idx="115">
                  <c:v>23124.002870223794</c:v>
                </c:pt>
                <c:pt idx="116">
                  <c:v>23124.002870223794</c:v>
                </c:pt>
                <c:pt idx="117">
                  <c:v>23124.002870223794</c:v>
                </c:pt>
                <c:pt idx="118">
                  <c:v>23124.002870223794</c:v>
                </c:pt>
              </c:numCache>
            </c:numRef>
          </c:xVal>
          <c:yVal>
            <c:numRef>
              <c:f>Adatlap!$A$4:$A$125</c:f>
              <c:numCache>
                <c:ptCount val="122"/>
                <c:pt idx="0">
                  <c:v>180</c:v>
                </c:pt>
                <c:pt idx="1">
                  <c:v>180</c:v>
                </c:pt>
                <c:pt idx="2">
                  <c:v>175</c:v>
                </c:pt>
                <c:pt idx="3">
                  <c:v>175</c:v>
                </c:pt>
                <c:pt idx="4">
                  <c:v>175</c:v>
                </c:pt>
                <c:pt idx="5">
                  <c:v>180</c:v>
                </c:pt>
                <c:pt idx="6">
                  <c:v>180</c:v>
                </c:pt>
                <c:pt idx="7">
                  <c:v>190</c:v>
                </c:pt>
                <c:pt idx="8">
                  <c:v>200</c:v>
                </c:pt>
                <c:pt idx="9">
                  <c:v>200</c:v>
                </c:pt>
                <c:pt idx="10">
                  <c:v>195</c:v>
                </c:pt>
                <c:pt idx="11">
                  <c:v>190</c:v>
                </c:pt>
                <c:pt idx="12">
                  <c:v>180</c:v>
                </c:pt>
                <c:pt idx="13">
                  <c:v>180</c:v>
                </c:pt>
                <c:pt idx="14">
                  <c:v>170</c:v>
                </c:pt>
                <c:pt idx="15">
                  <c:v>160</c:v>
                </c:pt>
                <c:pt idx="16">
                  <c:v>155</c:v>
                </c:pt>
                <c:pt idx="17">
                  <c:v>150</c:v>
                </c:pt>
                <c:pt idx="18">
                  <c:v>150</c:v>
                </c:pt>
                <c:pt idx="19">
                  <c:v>150</c:v>
                </c:pt>
                <c:pt idx="20">
                  <c:v>150</c:v>
                </c:pt>
                <c:pt idx="21">
                  <c:v>160</c:v>
                </c:pt>
                <c:pt idx="22">
                  <c:v>170</c:v>
                </c:pt>
                <c:pt idx="23">
                  <c:v>180</c:v>
                </c:pt>
                <c:pt idx="24">
                  <c:v>190</c:v>
                </c:pt>
                <c:pt idx="25">
                  <c:v>200</c:v>
                </c:pt>
                <c:pt idx="26">
                  <c:v>210</c:v>
                </c:pt>
                <c:pt idx="27">
                  <c:v>220</c:v>
                </c:pt>
                <c:pt idx="28">
                  <c:v>230</c:v>
                </c:pt>
                <c:pt idx="29">
                  <c:v>240</c:v>
                </c:pt>
                <c:pt idx="30">
                  <c:v>250</c:v>
                </c:pt>
                <c:pt idx="31">
                  <c:v>260</c:v>
                </c:pt>
                <c:pt idx="32">
                  <c:v>260</c:v>
                </c:pt>
                <c:pt idx="33">
                  <c:v>250</c:v>
                </c:pt>
                <c:pt idx="34">
                  <c:v>250</c:v>
                </c:pt>
                <c:pt idx="35">
                  <c:v>245</c:v>
                </c:pt>
                <c:pt idx="36">
                  <c:v>240</c:v>
                </c:pt>
                <c:pt idx="37">
                  <c:v>240</c:v>
                </c:pt>
                <c:pt idx="38">
                  <c:v>230</c:v>
                </c:pt>
                <c:pt idx="39">
                  <c:v>230</c:v>
                </c:pt>
                <c:pt idx="40">
                  <c:v>220</c:v>
                </c:pt>
                <c:pt idx="41">
                  <c:v>210</c:v>
                </c:pt>
                <c:pt idx="42">
                  <c:v>200</c:v>
                </c:pt>
                <c:pt idx="43">
                  <c:v>190</c:v>
                </c:pt>
                <c:pt idx="44">
                  <c:v>180</c:v>
                </c:pt>
                <c:pt idx="45">
                  <c:v>170</c:v>
                </c:pt>
                <c:pt idx="46">
                  <c:v>165</c:v>
                </c:pt>
                <c:pt idx="47">
                  <c:v>160</c:v>
                </c:pt>
                <c:pt idx="48">
                  <c:v>155</c:v>
                </c:pt>
                <c:pt idx="49">
                  <c:v>150</c:v>
                </c:pt>
                <c:pt idx="50">
                  <c:v>140</c:v>
                </c:pt>
                <c:pt idx="51">
                  <c:v>130</c:v>
                </c:pt>
                <c:pt idx="52">
                  <c:v>130</c:v>
                </c:pt>
                <c:pt idx="53">
                  <c:v>130</c:v>
                </c:pt>
                <c:pt idx="54">
                  <c:v>130</c:v>
                </c:pt>
                <c:pt idx="55">
                  <c:v>130</c:v>
                </c:pt>
                <c:pt idx="56">
                  <c:v>130</c:v>
                </c:pt>
                <c:pt idx="57">
                  <c:v>130</c:v>
                </c:pt>
                <c:pt idx="58">
                  <c:v>125</c:v>
                </c:pt>
                <c:pt idx="59">
                  <c:v>125</c:v>
                </c:pt>
                <c:pt idx="60">
                  <c:v>120</c:v>
                </c:pt>
                <c:pt idx="61">
                  <c:v>120</c:v>
                </c:pt>
                <c:pt idx="62">
                  <c:v>130</c:v>
                </c:pt>
                <c:pt idx="63">
                  <c:v>140</c:v>
                </c:pt>
                <c:pt idx="64">
                  <c:v>150</c:v>
                </c:pt>
                <c:pt idx="65">
                  <c:v>160</c:v>
                </c:pt>
                <c:pt idx="66">
                  <c:v>170</c:v>
                </c:pt>
                <c:pt idx="67">
                  <c:v>180</c:v>
                </c:pt>
                <c:pt idx="68">
                  <c:v>190</c:v>
                </c:pt>
                <c:pt idx="69">
                  <c:v>180</c:v>
                </c:pt>
                <c:pt idx="70">
                  <c:v>170</c:v>
                </c:pt>
                <c:pt idx="71">
                  <c:v>160</c:v>
                </c:pt>
                <c:pt idx="72">
                  <c:v>155</c:v>
                </c:pt>
                <c:pt idx="73">
                  <c:v>160</c:v>
                </c:pt>
                <c:pt idx="74">
                  <c:v>165</c:v>
                </c:pt>
                <c:pt idx="75">
                  <c:v>160</c:v>
                </c:pt>
                <c:pt idx="76">
                  <c:v>155</c:v>
                </c:pt>
                <c:pt idx="77">
                  <c:v>150</c:v>
                </c:pt>
                <c:pt idx="78">
                  <c:v>140</c:v>
                </c:pt>
                <c:pt idx="79">
                  <c:v>140</c:v>
                </c:pt>
                <c:pt idx="80">
                  <c:v>145</c:v>
                </c:pt>
                <c:pt idx="81">
                  <c:v>140</c:v>
                </c:pt>
                <c:pt idx="82">
                  <c:v>135</c:v>
                </c:pt>
                <c:pt idx="83">
                  <c:v>135</c:v>
                </c:pt>
                <c:pt idx="84">
                  <c:v>135</c:v>
                </c:pt>
                <c:pt idx="85">
                  <c:v>130</c:v>
                </c:pt>
                <c:pt idx="86">
                  <c:v>125</c:v>
                </c:pt>
                <c:pt idx="87">
                  <c:v>115</c:v>
                </c:pt>
                <c:pt idx="88">
                  <c:v>115</c:v>
                </c:pt>
                <c:pt idx="89">
                  <c:v>115</c:v>
                </c:pt>
                <c:pt idx="90">
                  <c:v>115</c:v>
                </c:pt>
                <c:pt idx="91">
                  <c:v>115</c:v>
                </c:pt>
                <c:pt idx="92">
                  <c:v>115</c:v>
                </c:pt>
                <c:pt idx="93">
                  <c:v>115</c:v>
                </c:pt>
                <c:pt idx="94">
                  <c:v>110</c:v>
                </c:pt>
                <c:pt idx="95">
                  <c:v>110</c:v>
                </c:pt>
                <c:pt idx="96">
                  <c:v>120</c:v>
                </c:pt>
                <c:pt idx="97">
                  <c:v>130</c:v>
                </c:pt>
                <c:pt idx="98">
                  <c:v>140</c:v>
                </c:pt>
                <c:pt idx="99">
                  <c:v>145</c:v>
                </c:pt>
                <c:pt idx="100">
                  <c:v>145</c:v>
                </c:pt>
                <c:pt idx="101">
                  <c:v>135</c:v>
                </c:pt>
                <c:pt idx="102">
                  <c:v>130</c:v>
                </c:pt>
                <c:pt idx="103">
                  <c:v>130</c:v>
                </c:pt>
                <c:pt idx="104">
                  <c:v>120</c:v>
                </c:pt>
                <c:pt idx="105">
                  <c:v>120</c:v>
                </c:pt>
                <c:pt idx="106">
                  <c:v>120</c:v>
                </c:pt>
                <c:pt idx="107">
                  <c:v>120</c:v>
                </c:pt>
                <c:pt idx="108">
                  <c:v>120</c:v>
                </c:pt>
                <c:pt idx="109">
                  <c:v>120</c:v>
                </c:pt>
                <c:pt idx="110">
                  <c:v>115</c:v>
                </c:pt>
                <c:pt idx="111">
                  <c:v>115</c:v>
                </c:pt>
              </c:numCache>
            </c:numRef>
          </c:yVal>
          <c:smooth val="0"/>
        </c:ser>
        <c:axId val="22007950"/>
        <c:axId val="63853823"/>
      </c:scatterChart>
      <c:valAx>
        <c:axId val="22007950"/>
        <c:scaling>
          <c:orientation val="minMax"/>
          <c:max val="25000"/>
          <c:min val="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Távolság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25400">
              <a:solidFill/>
            </a:ln>
          </c:spPr>
        </c:majorGridlines>
        <c:minorGridlines>
          <c:spPr>
            <a:ln w="12700">
              <a:solidFill/>
            </a:ln>
          </c:spPr>
        </c:minorGridlines>
        <c:delete val="0"/>
        <c:numFmt formatCode="General" sourceLinked="1"/>
        <c:majorTickMark val="out"/>
        <c:minorTickMark val="none"/>
        <c:tickLblPos val="nextTo"/>
        <c:crossAx val="63853823"/>
        <c:crosses val="autoZero"/>
        <c:crossBetween val="midCat"/>
        <c:dispUnits/>
        <c:majorUnit val="5000"/>
        <c:minorUnit val="1000"/>
      </c:valAx>
      <c:valAx>
        <c:axId val="63853823"/>
        <c:scaling>
          <c:orientation val="minMax"/>
          <c:max val="11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25" b="1" i="0" u="none" baseline="0">
                    <a:latin typeface="Arial"/>
                    <a:ea typeface="Arial"/>
                    <a:cs typeface="Arial"/>
                  </a:rPr>
                  <a:t>Magasság (méter)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2007950"/>
        <c:crosses val="autoZero"/>
        <c:crossBetween val="midCat"/>
        <c:dispUnits/>
        <c:majorUnit val="100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tabSelected="1" workbookViewId="0" zoomScale="80"/>
  </sheetViews>
  <pageMargins left="0.75" right="0.75" top="1" bottom="1" header="0.5" footer="0.5"/>
  <pageSetup horizontalDpi="600" verticalDpi="600" orientation="landscape" paperSize="9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0.0745</cdr:x>
      <cdr:y>0.52725</cdr:y>
    </cdr:from>
    <cdr:to>
      <cdr:x>0.0745</cdr:x>
      <cdr:y>0.93475</cdr:y>
    </cdr:to>
    <cdr:sp>
      <cdr:nvSpPr>
        <cdr:cNvPr id="1" name="Line 1"/>
        <cdr:cNvSpPr>
          <a:spLocks/>
        </cdr:cNvSpPr>
      </cdr:nvSpPr>
      <cdr:spPr>
        <a:xfrm>
          <a:off x="685800" y="3028950"/>
          <a:ext cx="0" cy="2352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0.06</cdr:x>
      <cdr:y>0.731</cdr:y>
    </cdr:from>
    <cdr:to>
      <cdr:x>0.0745</cdr:x>
      <cdr:y>0.91025</cdr:y>
    </cdr:to>
    <cdr:sp>
      <cdr:nvSpPr>
        <cdr:cNvPr id="2" name="AutoShape 8"/>
        <cdr:cNvSpPr>
          <a:spLocks/>
        </cdr:cNvSpPr>
      </cdr:nvSpPr>
      <cdr:spPr>
        <a:xfrm rot="16200000">
          <a:off x="552450" y="4210050"/>
          <a:ext cx="133350" cy="10287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Zalaszántó, pecsételőhely</a:t>
          </a:r>
        </a:p>
      </cdr:txBody>
    </cdr:sp>
  </cdr:relSizeAnchor>
  <cdr:relSizeAnchor xmlns:cdr="http://schemas.openxmlformats.org/drawingml/2006/chartDrawing">
    <cdr:from>
      <cdr:x>0.29625</cdr:x>
      <cdr:y>0.48525</cdr:y>
    </cdr:from>
    <cdr:to>
      <cdr:x>0.29775</cdr:x>
      <cdr:y>0.93475</cdr:y>
    </cdr:to>
    <cdr:sp>
      <cdr:nvSpPr>
        <cdr:cNvPr id="3" name="Line 9"/>
        <cdr:cNvSpPr>
          <a:spLocks/>
        </cdr:cNvSpPr>
      </cdr:nvSpPr>
      <cdr:spPr>
        <a:xfrm flipH="1">
          <a:off x="2724150" y="2790825"/>
          <a:ext cx="9525" cy="2590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0.282</cdr:x>
      <cdr:y>0.76475</cdr:y>
    </cdr:from>
    <cdr:to>
      <cdr:x>0.2965</cdr:x>
      <cdr:y>0.92275</cdr:y>
    </cdr:to>
    <cdr:sp>
      <cdr:nvSpPr>
        <cdr:cNvPr id="4" name="AutoShape 10"/>
        <cdr:cNvSpPr>
          <a:spLocks/>
        </cdr:cNvSpPr>
      </cdr:nvSpPr>
      <cdr:spPr>
        <a:xfrm rot="16200000">
          <a:off x="2590800" y="4400550"/>
          <a:ext cx="133350" cy="91440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Rezi, pecsételőhely</a:t>
          </a:r>
        </a:p>
      </cdr:txBody>
    </cdr:sp>
  </cdr:relSizeAnchor>
  <cdr:relSizeAnchor xmlns:cdr="http://schemas.openxmlformats.org/drawingml/2006/chartDrawing">
    <cdr:from>
      <cdr:x>0.389</cdr:x>
      <cdr:y>0.53775</cdr:y>
    </cdr:from>
    <cdr:to>
      <cdr:x>0.389</cdr:x>
      <cdr:y>0.93475</cdr:y>
    </cdr:to>
    <cdr:sp>
      <cdr:nvSpPr>
        <cdr:cNvPr id="5" name="Line 11"/>
        <cdr:cNvSpPr>
          <a:spLocks/>
        </cdr:cNvSpPr>
      </cdr:nvSpPr>
      <cdr:spPr>
        <a:xfrm>
          <a:off x="3581400" y="3095625"/>
          <a:ext cx="0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0.37475</cdr:x>
      <cdr:y>0.773</cdr:y>
    </cdr:from>
    <cdr:to>
      <cdr:x>0.38925</cdr:x>
      <cdr:y>0.9225</cdr:y>
    </cdr:to>
    <cdr:sp>
      <cdr:nvSpPr>
        <cdr:cNvPr id="6" name="AutoShape 12"/>
        <cdr:cNvSpPr>
          <a:spLocks/>
        </cdr:cNvSpPr>
      </cdr:nvSpPr>
      <cdr:spPr>
        <a:xfrm rot="16200000">
          <a:off x="3448050" y="4448175"/>
          <a:ext cx="133350" cy="857250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Gyöngyösi csárda</a:t>
          </a:r>
        </a:p>
      </cdr:txBody>
    </cdr:sp>
  </cdr:relSizeAnchor>
  <cdr:relSizeAnchor xmlns:cdr="http://schemas.openxmlformats.org/drawingml/2006/chartDrawing">
    <cdr:from>
      <cdr:x>0.637</cdr:x>
      <cdr:y>0.53775</cdr:y>
    </cdr:from>
    <cdr:to>
      <cdr:x>0.63975</cdr:x>
      <cdr:y>0.93475</cdr:y>
    </cdr:to>
    <cdr:sp>
      <cdr:nvSpPr>
        <cdr:cNvPr id="7" name="Line 13"/>
        <cdr:cNvSpPr>
          <a:spLocks/>
        </cdr:cNvSpPr>
      </cdr:nvSpPr>
      <cdr:spPr>
        <a:xfrm flipH="1">
          <a:off x="5867400" y="3095625"/>
          <a:ext cx="28575" cy="22860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0.62275</cdr:x>
      <cdr:y>0.7605</cdr:y>
    </cdr:from>
    <cdr:to>
      <cdr:x>0.63725</cdr:x>
      <cdr:y>0.9215</cdr:y>
    </cdr:to>
    <cdr:sp>
      <cdr:nvSpPr>
        <cdr:cNvPr id="8" name="AutoShape 14"/>
        <cdr:cNvSpPr>
          <a:spLocks/>
        </cdr:cNvSpPr>
      </cdr:nvSpPr>
      <cdr:spPr>
        <a:xfrm rot="16200000">
          <a:off x="5734050" y="4381500"/>
          <a:ext cx="133350" cy="92392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Hévíz, autóbusz pu.</a:t>
          </a:r>
        </a:p>
      </cdr:txBody>
    </cdr:sp>
  </cdr:relSizeAnchor>
  <cdr:relSizeAnchor xmlns:cdr="http://schemas.openxmlformats.org/drawingml/2006/chartDrawing">
    <cdr:from>
      <cdr:x>0.89675</cdr:x>
      <cdr:y>0.53775</cdr:y>
    </cdr:from>
    <cdr:to>
      <cdr:x>0.89675</cdr:x>
      <cdr:y>0.92225</cdr:y>
    </cdr:to>
    <cdr:sp>
      <cdr:nvSpPr>
        <cdr:cNvPr id="9" name="Line 15"/>
        <cdr:cNvSpPr>
          <a:spLocks/>
        </cdr:cNvSpPr>
      </cdr:nvSpPr>
      <cdr:spPr>
        <a:xfrm>
          <a:off x="8267700" y="3095625"/>
          <a:ext cx="0" cy="22193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0.8825</cdr:x>
      <cdr:y>0.7185</cdr:y>
    </cdr:from>
    <cdr:to>
      <cdr:x>0.897</cdr:x>
      <cdr:y>0.915</cdr:y>
    </cdr:to>
    <cdr:sp>
      <cdr:nvSpPr>
        <cdr:cNvPr id="10" name="AutoShape 16"/>
        <cdr:cNvSpPr>
          <a:spLocks/>
        </cdr:cNvSpPr>
      </cdr:nvSpPr>
      <cdr:spPr>
        <a:xfrm rot="16200000">
          <a:off x="8134350" y="4133850"/>
          <a:ext cx="133350" cy="1133475"/>
        </a:xfrm>
        <a:prstGeom prst="rect"/>
        <a:noFill/>
      </cdr:spPr>
      <cdr:txBody>
        <a:bodyPr fromWordArt="1" wrap="none">
          <a:prstTxWarp prst="textPlain"/>
        </a:bodyPr>
        <a:p>
          <a:pPr algn="ctr"/>
          <a:r>
            <a:rPr sz="800" kern="10" spc="0">
              <a:ln w="9525" cmpd="sng">
                <a:solidFill>
                  <a:srgbClr val="000000"/>
                </a:solidFill>
                <a:headEnd type="none"/>
                <a:tailEnd type="none"/>
              </a:ln>
              <a:solidFill>
                <a:srgbClr val="FFFFFF"/>
              </a:solidFill>
              <a:latin typeface="Arial"/>
              <a:cs typeface="Arial"/>
            </a:rPr>
            <a:t>Keszthely, vasútállomás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20200" cy="5762625"/>
    <xdr:graphicFrame>
      <xdr:nvGraphicFramePr>
        <xdr:cNvPr id="1" name="Shape 1025"/>
        <xdr:cNvGraphicFramePr/>
      </xdr:nvGraphicFramePr>
      <xdr:xfrm>
        <a:off x="0" y="0"/>
        <a:ext cx="9220200" cy="5762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H125"/>
  <sheetViews>
    <sheetView workbookViewId="0" topLeftCell="A94">
      <selection activeCell="G106" sqref="G106"/>
    </sheetView>
  </sheetViews>
  <sheetFormatPr defaultColWidth="9.140625" defaultRowHeight="12.75"/>
  <cols>
    <col min="1" max="4" width="7.140625" style="0" customWidth="1"/>
    <col min="8" max="8" width="27.421875" style="0" customWidth="1"/>
  </cols>
  <sheetData>
    <row r="1" ht="13.5" thickBot="1"/>
    <row r="2" spans="1:8" ht="90" customHeight="1">
      <c r="A2" s="8" t="s">
        <v>0</v>
      </c>
      <c r="B2" s="9" t="s">
        <v>1</v>
      </c>
      <c r="C2" s="9" t="s">
        <v>2</v>
      </c>
      <c r="D2" s="10" t="s">
        <v>3</v>
      </c>
      <c r="E2" s="20" t="s">
        <v>4</v>
      </c>
      <c r="F2" s="18" t="s">
        <v>8</v>
      </c>
      <c r="G2" s="17" t="s">
        <v>7</v>
      </c>
      <c r="H2" s="11" t="s">
        <v>5</v>
      </c>
    </row>
    <row r="3" spans="1:8" ht="12.75" customHeight="1" thickBot="1">
      <c r="A3" s="19" t="s">
        <v>6</v>
      </c>
      <c r="B3" s="12"/>
      <c r="C3" s="12"/>
      <c r="D3" s="13"/>
      <c r="E3" s="21" t="s">
        <v>6</v>
      </c>
      <c r="F3" s="15" t="s">
        <v>6</v>
      </c>
      <c r="G3" s="15" t="s">
        <v>6</v>
      </c>
      <c r="H3" s="14"/>
    </row>
    <row r="4" spans="1:8" ht="12.75">
      <c r="A4" s="39">
        <v>180</v>
      </c>
      <c r="B4" s="40">
        <v>665</v>
      </c>
      <c r="C4" s="41">
        <v>241</v>
      </c>
      <c r="D4" s="6">
        <v>0</v>
      </c>
      <c r="E4" s="22">
        <f>SUM(D$4)</f>
        <v>0</v>
      </c>
      <c r="F4" s="24">
        <f>IF(A4-A5&gt;0,A4-A5,0)</f>
        <v>0</v>
      </c>
      <c r="G4" s="16">
        <f>IF(A5-A4&gt;0,A5-A4,0)</f>
        <v>0</v>
      </c>
      <c r="H4" s="42" t="s">
        <v>9</v>
      </c>
    </row>
    <row r="5" spans="1:8" ht="12.75">
      <c r="A5" s="5">
        <v>180</v>
      </c>
      <c r="B5" s="6">
        <v>654</v>
      </c>
      <c r="C5" s="6">
        <v>273</v>
      </c>
      <c r="D5" s="2">
        <f>SQRT((B5-B4)*(B5-B4)+(C5-C4)*(C5-C4))</f>
        <v>33.83784863137726</v>
      </c>
      <c r="E5" s="23">
        <f>SUM(D$4:D5)*1000/195</f>
        <v>173.52742887885773</v>
      </c>
      <c r="F5" s="5">
        <f aca="true" t="shared" si="0" ref="F5:F68">IF(A5-A6&gt;0,A5-A6,0)</f>
        <v>5</v>
      </c>
      <c r="G5" s="16">
        <f aca="true" t="shared" si="1" ref="G5:G68">IF(A6-A5&gt;0,A6-A5,0)</f>
        <v>0</v>
      </c>
      <c r="H5" s="7"/>
    </row>
    <row r="6" spans="1:8" ht="12.75">
      <c r="A6" s="3">
        <v>175</v>
      </c>
      <c r="B6" s="1">
        <v>649</v>
      </c>
      <c r="C6" s="1">
        <v>311</v>
      </c>
      <c r="D6" s="2">
        <f aca="true" t="shared" si="2" ref="D6:D32">SQRT((B6-B5)*(B6-B5)+(C6-C5)*(C6-C5))</f>
        <v>38.3275357934736</v>
      </c>
      <c r="E6" s="23">
        <f>SUM(D$4:D6)*1000/195</f>
        <v>370.07889448641464</v>
      </c>
      <c r="F6" s="5">
        <f t="shared" si="0"/>
        <v>0</v>
      </c>
      <c r="G6" s="16">
        <f t="shared" si="1"/>
        <v>0</v>
      </c>
      <c r="H6" s="4"/>
    </row>
    <row r="7" spans="1:8" ht="12.75">
      <c r="A7" s="3">
        <v>175</v>
      </c>
      <c r="B7" s="1">
        <v>642</v>
      </c>
      <c r="C7" s="1">
        <v>328</v>
      </c>
      <c r="D7" s="2">
        <f t="shared" si="2"/>
        <v>18.384776310850235</v>
      </c>
      <c r="E7" s="23">
        <f>SUM(D$4:D7)*1000/195</f>
        <v>464.359798644621</v>
      </c>
      <c r="F7" s="5">
        <f t="shared" si="0"/>
        <v>0</v>
      </c>
      <c r="G7" s="16">
        <f t="shared" si="1"/>
        <v>0</v>
      </c>
      <c r="H7" s="4"/>
    </row>
    <row r="8" spans="1:8" ht="12.75">
      <c r="A8" s="3">
        <v>175</v>
      </c>
      <c r="B8" s="1">
        <v>642</v>
      </c>
      <c r="C8" s="1">
        <v>390</v>
      </c>
      <c r="D8" s="2">
        <f t="shared" si="2"/>
        <v>62</v>
      </c>
      <c r="E8" s="23">
        <f>SUM(D$4:D8)*1000/195</f>
        <v>782.3085165933389</v>
      </c>
      <c r="F8" s="5">
        <f t="shared" si="0"/>
        <v>0</v>
      </c>
      <c r="G8" s="16">
        <f t="shared" si="1"/>
        <v>5</v>
      </c>
      <c r="H8" s="4"/>
    </row>
    <row r="9" spans="1:8" ht="12.75">
      <c r="A9" s="3">
        <v>180</v>
      </c>
      <c r="B9" s="1">
        <v>627</v>
      </c>
      <c r="C9" s="1">
        <v>392</v>
      </c>
      <c r="D9" s="2">
        <f t="shared" si="2"/>
        <v>15.132745950421556</v>
      </c>
      <c r="E9" s="23">
        <f>SUM(D$4:D9)*1000/195</f>
        <v>859.9123419801163</v>
      </c>
      <c r="F9" s="5">
        <f t="shared" si="0"/>
        <v>0</v>
      </c>
      <c r="G9" s="16">
        <f t="shared" si="1"/>
        <v>0</v>
      </c>
      <c r="H9" s="4"/>
    </row>
    <row r="10" spans="1:8" ht="12.75">
      <c r="A10" s="3">
        <v>180</v>
      </c>
      <c r="B10" s="1">
        <v>610</v>
      </c>
      <c r="C10" s="1">
        <v>395</v>
      </c>
      <c r="D10" s="2">
        <f t="shared" si="2"/>
        <v>17.26267650163207</v>
      </c>
      <c r="E10" s="23">
        <f>SUM(D$4:D10)*1000/195</f>
        <v>948.438888142332</v>
      </c>
      <c r="F10" s="5">
        <f t="shared" si="0"/>
        <v>0</v>
      </c>
      <c r="G10" s="16">
        <f t="shared" si="1"/>
        <v>10</v>
      </c>
      <c r="H10" s="4"/>
    </row>
    <row r="11" spans="1:8" ht="12.75">
      <c r="A11" s="3">
        <v>190</v>
      </c>
      <c r="B11" s="1">
        <v>567</v>
      </c>
      <c r="C11" s="1">
        <v>402</v>
      </c>
      <c r="D11" s="2">
        <f t="shared" si="2"/>
        <v>43.56604182158393</v>
      </c>
      <c r="E11" s="23">
        <f>SUM(D$4:D11)*1000/195</f>
        <v>1171.8544872273776</v>
      </c>
      <c r="F11" s="5">
        <f t="shared" si="0"/>
        <v>0</v>
      </c>
      <c r="G11" s="16">
        <f t="shared" si="1"/>
        <v>10</v>
      </c>
      <c r="H11" s="4"/>
    </row>
    <row r="12" spans="1:8" ht="12.75">
      <c r="A12" s="3">
        <v>200</v>
      </c>
      <c r="B12" s="1">
        <v>557</v>
      </c>
      <c r="C12" s="1">
        <v>416</v>
      </c>
      <c r="D12" s="2">
        <f t="shared" si="2"/>
        <v>17.204650534085253</v>
      </c>
      <c r="E12" s="23">
        <f>SUM(D$4:D12)*1000/195</f>
        <v>1260.0834643252508</v>
      </c>
      <c r="F12" s="5">
        <f t="shared" si="0"/>
        <v>0</v>
      </c>
      <c r="G12" s="16">
        <f t="shared" si="1"/>
        <v>0</v>
      </c>
      <c r="H12" s="4"/>
    </row>
    <row r="13" spans="1:8" ht="12.75">
      <c r="A13" s="3">
        <v>200</v>
      </c>
      <c r="B13" s="1">
        <v>560</v>
      </c>
      <c r="C13" s="1">
        <v>439</v>
      </c>
      <c r="D13" s="2">
        <f t="shared" si="2"/>
        <v>23.194827009486403</v>
      </c>
      <c r="E13" s="23">
        <f>SUM(D$4:D13)*1000/195</f>
        <v>1379.0312951431297</v>
      </c>
      <c r="F13" s="5">
        <f t="shared" si="0"/>
        <v>5</v>
      </c>
      <c r="G13" s="16">
        <f t="shared" si="1"/>
        <v>0</v>
      </c>
      <c r="H13" s="4"/>
    </row>
    <row r="14" spans="1:8" ht="12.75">
      <c r="A14" s="3">
        <v>195</v>
      </c>
      <c r="B14" s="1">
        <v>551</v>
      </c>
      <c r="C14" s="1">
        <v>481</v>
      </c>
      <c r="D14" s="2">
        <f t="shared" si="2"/>
        <v>42.95346318982906</v>
      </c>
      <c r="E14" s="23">
        <f>SUM(D$4:D14)*1000/195</f>
        <v>1599.305465347381</v>
      </c>
      <c r="F14" s="5">
        <f t="shared" si="0"/>
        <v>5</v>
      </c>
      <c r="G14" s="16">
        <f t="shared" si="1"/>
        <v>0</v>
      </c>
      <c r="H14" s="4"/>
    </row>
    <row r="15" spans="1:8" ht="12.75">
      <c r="A15" s="3">
        <v>190</v>
      </c>
      <c r="B15" s="1">
        <v>548</v>
      </c>
      <c r="C15" s="1">
        <v>518</v>
      </c>
      <c r="D15" s="2">
        <f t="shared" si="2"/>
        <v>37.12142238654117</v>
      </c>
      <c r="E15" s="23">
        <f>SUM(D$4:D15)*1000/195</f>
        <v>1789.6717339963102</v>
      </c>
      <c r="F15" s="5">
        <f t="shared" si="0"/>
        <v>10</v>
      </c>
      <c r="G15" s="16">
        <f t="shared" si="1"/>
        <v>0</v>
      </c>
      <c r="H15" s="4"/>
    </row>
    <row r="16" spans="1:8" ht="12.75">
      <c r="A16" s="3">
        <v>180</v>
      </c>
      <c r="B16" s="1">
        <v>550</v>
      </c>
      <c r="C16" s="1">
        <v>546</v>
      </c>
      <c r="D16" s="2">
        <f t="shared" si="2"/>
        <v>28.071337695236398</v>
      </c>
      <c r="E16" s="23">
        <f>SUM(D$4:D16)*1000/195</f>
        <v>1933.6273119205994</v>
      </c>
      <c r="F16" s="5">
        <f t="shared" si="0"/>
        <v>0</v>
      </c>
      <c r="G16" s="16">
        <f t="shared" si="1"/>
        <v>0</v>
      </c>
      <c r="H16" s="4"/>
    </row>
    <row r="17" spans="1:8" ht="12.75">
      <c r="A17" s="3">
        <v>180</v>
      </c>
      <c r="B17" s="1">
        <v>539</v>
      </c>
      <c r="C17" s="1">
        <v>561</v>
      </c>
      <c r="D17" s="2">
        <f t="shared" si="2"/>
        <v>18.601075237738275</v>
      </c>
      <c r="E17" s="23">
        <f>SUM(D$4:D17)*1000/195</f>
        <v>2029.017441344898</v>
      </c>
      <c r="F17" s="5">
        <f t="shared" si="0"/>
        <v>10</v>
      </c>
      <c r="G17" s="16">
        <f t="shared" si="1"/>
        <v>0</v>
      </c>
      <c r="H17" s="4"/>
    </row>
    <row r="18" spans="1:8" ht="12.75">
      <c r="A18" s="3">
        <v>170</v>
      </c>
      <c r="B18" s="1">
        <v>538</v>
      </c>
      <c r="C18" s="1">
        <v>612</v>
      </c>
      <c r="D18" s="2">
        <f t="shared" si="2"/>
        <v>51.0098029794274</v>
      </c>
      <c r="E18" s="23">
        <f>SUM(D$4:D18)*1000/195</f>
        <v>2290.606174572731</v>
      </c>
      <c r="F18" s="5">
        <f t="shared" si="0"/>
        <v>10</v>
      </c>
      <c r="G18" s="16">
        <f t="shared" si="1"/>
        <v>0</v>
      </c>
      <c r="H18" s="4"/>
    </row>
    <row r="19" spans="1:8" ht="12.75">
      <c r="A19" s="3">
        <v>160</v>
      </c>
      <c r="B19" s="1">
        <v>536</v>
      </c>
      <c r="C19" s="1">
        <v>628</v>
      </c>
      <c r="D19" s="2">
        <f t="shared" si="2"/>
        <v>16.1245154965971</v>
      </c>
      <c r="E19" s="23">
        <f>SUM(D$4:D19)*1000/195</f>
        <v>2373.295997632203</v>
      </c>
      <c r="F19" s="5">
        <f t="shared" si="0"/>
        <v>5</v>
      </c>
      <c r="G19" s="16">
        <f t="shared" si="1"/>
        <v>0</v>
      </c>
      <c r="H19" s="4"/>
    </row>
    <row r="20" spans="1:8" ht="12.75">
      <c r="A20" s="3">
        <v>155</v>
      </c>
      <c r="B20" s="1">
        <v>527</v>
      </c>
      <c r="C20" s="1">
        <v>635</v>
      </c>
      <c r="D20" s="2">
        <f t="shared" si="2"/>
        <v>11.40175425099138</v>
      </c>
      <c r="E20" s="23">
        <f>SUM(D$4:D20)*1000/195</f>
        <v>2431.766532252672</v>
      </c>
      <c r="F20" s="5">
        <f t="shared" si="0"/>
        <v>5</v>
      </c>
      <c r="G20" s="16">
        <f t="shared" si="1"/>
        <v>0</v>
      </c>
      <c r="H20" s="4"/>
    </row>
    <row r="21" spans="1:8" ht="12.75">
      <c r="A21" s="3">
        <v>150</v>
      </c>
      <c r="B21" s="1">
        <v>501</v>
      </c>
      <c r="C21" s="1">
        <v>648</v>
      </c>
      <c r="D21" s="2">
        <f t="shared" si="2"/>
        <v>29.068883707497267</v>
      </c>
      <c r="E21" s="23">
        <f>SUM(D$4:D21)*1000/195</f>
        <v>2580.8377307526575</v>
      </c>
      <c r="F21" s="5">
        <f t="shared" si="0"/>
        <v>0</v>
      </c>
      <c r="G21" s="16">
        <f t="shared" si="1"/>
        <v>0</v>
      </c>
      <c r="H21" s="4"/>
    </row>
    <row r="22" spans="1:8" ht="12.75">
      <c r="A22" s="3">
        <v>150</v>
      </c>
      <c r="B22" s="1">
        <v>491</v>
      </c>
      <c r="C22" s="1">
        <v>660</v>
      </c>
      <c r="D22" s="2">
        <f t="shared" si="2"/>
        <v>15.620499351813308</v>
      </c>
      <c r="E22" s="23">
        <f>SUM(D$4:D22)*1000/195</f>
        <v>2660.9428556337516</v>
      </c>
      <c r="F22" s="5">
        <f t="shared" si="0"/>
        <v>0</v>
      </c>
      <c r="G22" s="16">
        <f t="shared" si="1"/>
        <v>0</v>
      </c>
      <c r="H22" s="4"/>
    </row>
    <row r="23" spans="1:8" ht="12.75">
      <c r="A23" s="3">
        <v>150</v>
      </c>
      <c r="B23" s="1">
        <v>436</v>
      </c>
      <c r="C23" s="1">
        <v>671</v>
      </c>
      <c r="D23" s="2">
        <f t="shared" si="2"/>
        <v>56.089214649520635</v>
      </c>
      <c r="E23" s="23">
        <f>SUM(D$4:D23)*1000/195</f>
        <v>2948.5798538364215</v>
      </c>
      <c r="F23" s="5">
        <f t="shared" si="0"/>
        <v>0</v>
      </c>
      <c r="G23" s="16">
        <f t="shared" si="1"/>
        <v>0</v>
      </c>
      <c r="H23" s="4"/>
    </row>
    <row r="24" spans="1:8" ht="12.75">
      <c r="A24" s="3">
        <v>150</v>
      </c>
      <c r="B24" s="1">
        <v>411</v>
      </c>
      <c r="C24" s="1">
        <v>686</v>
      </c>
      <c r="D24" s="2">
        <v>0</v>
      </c>
      <c r="E24" s="23">
        <f>SUM(D$4:D24)*1000/195</f>
        <v>2948.5798538364215</v>
      </c>
      <c r="F24" s="5">
        <f t="shared" si="0"/>
        <v>0</v>
      </c>
      <c r="G24" s="16">
        <f t="shared" si="1"/>
        <v>10</v>
      </c>
      <c r="H24" s="4"/>
    </row>
    <row r="25" spans="1:8" ht="12.75">
      <c r="A25" s="3">
        <v>160</v>
      </c>
      <c r="B25" s="1">
        <v>409</v>
      </c>
      <c r="C25" s="1">
        <v>841</v>
      </c>
      <c r="D25" s="2">
        <f t="shared" si="2"/>
        <v>155.0129026887762</v>
      </c>
      <c r="E25" s="23">
        <f>SUM(D$4:D25)*1000/195</f>
        <v>3743.5178163429664</v>
      </c>
      <c r="F25" s="5">
        <f t="shared" si="0"/>
        <v>0</v>
      </c>
      <c r="G25" s="16">
        <f t="shared" si="1"/>
        <v>10</v>
      </c>
      <c r="H25" s="4"/>
    </row>
    <row r="26" spans="1:8" ht="12.75">
      <c r="A26" s="3">
        <v>170</v>
      </c>
      <c r="B26" s="1">
        <v>408</v>
      </c>
      <c r="C26" s="1">
        <v>922</v>
      </c>
      <c r="D26" s="2">
        <f t="shared" si="2"/>
        <v>81.00617260431454</v>
      </c>
      <c r="E26" s="23">
        <f>SUM(D$4:D26)*1000/195</f>
        <v>4158.934086108682</v>
      </c>
      <c r="F26" s="5">
        <f t="shared" si="0"/>
        <v>0</v>
      </c>
      <c r="G26" s="16">
        <f t="shared" si="1"/>
        <v>10</v>
      </c>
      <c r="H26" s="4"/>
    </row>
    <row r="27" spans="1:8" ht="12.75">
      <c r="A27" s="3">
        <v>180</v>
      </c>
      <c r="B27" s="1">
        <v>408</v>
      </c>
      <c r="C27" s="1">
        <v>966</v>
      </c>
      <c r="D27" s="2">
        <f t="shared" si="2"/>
        <v>44</v>
      </c>
      <c r="E27" s="23">
        <f>SUM(D$4:D27)*1000/195</f>
        <v>4384.5751117497075</v>
      </c>
      <c r="F27" s="5">
        <f t="shared" si="0"/>
        <v>0</v>
      </c>
      <c r="G27" s="16">
        <f t="shared" si="1"/>
        <v>10</v>
      </c>
      <c r="H27" s="4"/>
    </row>
    <row r="28" spans="1:8" ht="12.75">
      <c r="A28" s="3">
        <v>190</v>
      </c>
      <c r="B28" s="1">
        <v>417</v>
      </c>
      <c r="C28" s="1">
        <v>988</v>
      </c>
      <c r="D28" s="2">
        <f t="shared" si="2"/>
        <v>23.769728648009426</v>
      </c>
      <c r="E28" s="23">
        <f>SUM(D$4:D28)*1000/195</f>
        <v>4506.471156098473</v>
      </c>
      <c r="F28" s="5">
        <f t="shared" si="0"/>
        <v>0</v>
      </c>
      <c r="G28" s="16">
        <f t="shared" si="1"/>
        <v>10</v>
      </c>
      <c r="H28" s="4"/>
    </row>
    <row r="29" spans="1:8" ht="12.75">
      <c r="A29" s="3">
        <v>200</v>
      </c>
      <c r="B29" s="1">
        <v>422</v>
      </c>
      <c r="C29" s="1">
        <v>1008</v>
      </c>
      <c r="D29" s="2">
        <f t="shared" si="2"/>
        <v>20.615528128088304</v>
      </c>
      <c r="E29" s="23">
        <f>SUM(D$4:D29)*1000/195</f>
        <v>4612.191813165592</v>
      </c>
      <c r="F29" s="5">
        <f t="shared" si="0"/>
        <v>0</v>
      </c>
      <c r="G29" s="16">
        <f t="shared" si="1"/>
        <v>10</v>
      </c>
      <c r="H29" s="4"/>
    </row>
    <row r="30" spans="1:8" ht="12.75">
      <c r="A30" s="3">
        <v>210</v>
      </c>
      <c r="B30" s="1">
        <v>422</v>
      </c>
      <c r="C30" s="1">
        <v>1081</v>
      </c>
      <c r="D30" s="2">
        <f t="shared" si="2"/>
        <v>73</v>
      </c>
      <c r="E30" s="23">
        <f>SUM(D$4:D30)*1000/195</f>
        <v>4986.550787524567</v>
      </c>
      <c r="F30" s="5">
        <f t="shared" si="0"/>
        <v>0</v>
      </c>
      <c r="G30" s="16">
        <f t="shared" si="1"/>
        <v>10</v>
      </c>
      <c r="H30" s="4"/>
    </row>
    <row r="31" spans="1:8" ht="12.75">
      <c r="A31" s="3">
        <v>220</v>
      </c>
      <c r="B31" s="1">
        <v>426</v>
      </c>
      <c r="C31" s="1">
        <v>1176</v>
      </c>
      <c r="D31" s="2">
        <f t="shared" si="2"/>
        <v>95.08417323613851</v>
      </c>
      <c r="E31" s="23">
        <f>SUM(D$4:D31)*1000/195</f>
        <v>5474.161932325277</v>
      </c>
      <c r="F31" s="5">
        <f t="shared" si="0"/>
        <v>0</v>
      </c>
      <c r="G31" s="16">
        <f t="shared" si="1"/>
        <v>10</v>
      </c>
      <c r="H31" s="4"/>
    </row>
    <row r="32" spans="1:8" ht="12.75">
      <c r="A32" s="3">
        <v>230</v>
      </c>
      <c r="B32" s="1">
        <v>434</v>
      </c>
      <c r="C32" s="1">
        <v>1193</v>
      </c>
      <c r="D32" s="2">
        <f t="shared" si="2"/>
        <v>18.788294228055936</v>
      </c>
      <c r="E32" s="23">
        <f>SUM(D$4:D32)*1000/195</f>
        <v>5570.512159135821</v>
      </c>
      <c r="F32" s="5">
        <f t="shared" si="0"/>
        <v>0</v>
      </c>
      <c r="G32" s="16">
        <f t="shared" si="1"/>
        <v>10</v>
      </c>
      <c r="H32" s="4"/>
    </row>
    <row r="33" spans="1:8" ht="12.75">
      <c r="A33" s="3">
        <v>240</v>
      </c>
      <c r="B33" s="1">
        <v>449</v>
      </c>
      <c r="C33" s="1">
        <v>1219</v>
      </c>
      <c r="D33" s="2">
        <f aca="true" t="shared" si="3" ref="D33:D53">SQRT((B33-B32)*(B33-B32)+(C33-C32)*(C33-C32))</f>
        <v>30.01666203960727</v>
      </c>
      <c r="E33" s="23">
        <f>SUM(D$4:D33)*1000/195</f>
        <v>5724.443759338937</v>
      </c>
      <c r="F33" s="5">
        <f t="shared" si="0"/>
        <v>0</v>
      </c>
      <c r="G33" s="16">
        <f t="shared" si="1"/>
        <v>10</v>
      </c>
      <c r="H33" s="4"/>
    </row>
    <row r="34" spans="1:8" ht="12.75">
      <c r="A34" s="3">
        <v>250</v>
      </c>
      <c r="B34" s="1">
        <v>480</v>
      </c>
      <c r="C34" s="1">
        <v>1247</v>
      </c>
      <c r="D34" s="2">
        <f>SQRT((B34-B33)*(B34-B33)+(C34-C33)*(C34-C33))</f>
        <v>41.773197148410844</v>
      </c>
      <c r="E34" s="23">
        <f>SUM(D$4:D34)*1000/195</f>
        <v>5938.665283176941</v>
      </c>
      <c r="F34" s="5">
        <f t="shared" si="0"/>
        <v>0</v>
      </c>
      <c r="G34" s="16">
        <f t="shared" si="1"/>
        <v>10</v>
      </c>
      <c r="H34" s="4"/>
    </row>
    <row r="35" spans="1:8" ht="12.75">
      <c r="A35" s="3">
        <v>260</v>
      </c>
      <c r="B35" s="1">
        <v>514</v>
      </c>
      <c r="C35" s="1">
        <v>1254</v>
      </c>
      <c r="D35" s="2">
        <f>SQRT((B35-B34)*(B35-B34)+(C35-C34)*(C35-C34))</f>
        <v>34.713109915419565</v>
      </c>
      <c r="E35" s="23">
        <f>SUM(D$4:D35)*1000/195</f>
        <v>6116.681231461143</v>
      </c>
      <c r="F35" s="5">
        <f t="shared" si="0"/>
        <v>0</v>
      </c>
      <c r="G35" s="16">
        <f t="shared" si="1"/>
        <v>0</v>
      </c>
      <c r="H35" s="4"/>
    </row>
    <row r="36" spans="1:8" ht="12.75">
      <c r="A36" s="3">
        <v>260</v>
      </c>
      <c r="B36" s="1">
        <v>515</v>
      </c>
      <c r="C36" s="1">
        <v>1280</v>
      </c>
      <c r="D36" s="2">
        <f t="shared" si="3"/>
        <v>26.019223662515376</v>
      </c>
      <c r="E36" s="23">
        <f>SUM(D$4:D36)*1000/195</f>
        <v>6250.113147679171</v>
      </c>
      <c r="F36" s="5">
        <f t="shared" si="0"/>
        <v>10</v>
      </c>
      <c r="G36" s="16">
        <f t="shared" si="1"/>
        <v>0</v>
      </c>
      <c r="H36" s="4" t="s">
        <v>10</v>
      </c>
    </row>
    <row r="37" spans="1:8" ht="12.75">
      <c r="A37" s="3">
        <v>250</v>
      </c>
      <c r="B37" s="1">
        <v>518</v>
      </c>
      <c r="C37" s="1">
        <v>1310</v>
      </c>
      <c r="D37" s="2">
        <f t="shared" si="3"/>
        <v>30.14962686336267</v>
      </c>
      <c r="E37" s="23">
        <f>SUM(D$4:D37)*1000/195</f>
        <v>6404.7266187733385</v>
      </c>
      <c r="F37" s="5">
        <f t="shared" si="0"/>
        <v>0</v>
      </c>
      <c r="G37" s="16">
        <f t="shared" si="1"/>
        <v>0</v>
      </c>
      <c r="H37" s="4"/>
    </row>
    <row r="38" spans="1:8" ht="12.75">
      <c r="A38" s="3">
        <v>250</v>
      </c>
      <c r="B38" s="1">
        <v>483</v>
      </c>
      <c r="C38" s="1">
        <v>1384</v>
      </c>
      <c r="D38" s="2">
        <f t="shared" si="3"/>
        <v>81.85963596303125</v>
      </c>
      <c r="E38" s="23">
        <f>SUM(D$4:D38)*1000/195</f>
        <v>6824.519623711961</v>
      </c>
      <c r="F38" s="5">
        <f t="shared" si="0"/>
        <v>5</v>
      </c>
      <c r="G38" s="16">
        <f t="shared" si="1"/>
        <v>0</v>
      </c>
      <c r="H38" s="4"/>
    </row>
    <row r="39" spans="1:8" ht="12.75">
      <c r="A39" s="3">
        <v>245</v>
      </c>
      <c r="B39" s="1">
        <v>462</v>
      </c>
      <c r="C39" s="1">
        <v>1437</v>
      </c>
      <c r="D39" s="2">
        <f t="shared" si="3"/>
        <v>57.0087712549569</v>
      </c>
      <c r="E39" s="23">
        <f>SUM(D$4:D39)*1000/195</f>
        <v>7116.872296814303</v>
      </c>
      <c r="F39" s="5">
        <f t="shared" si="0"/>
        <v>5</v>
      </c>
      <c r="G39" s="16">
        <f t="shared" si="1"/>
        <v>0</v>
      </c>
      <c r="H39" s="4"/>
    </row>
    <row r="40" spans="1:8" ht="12.75">
      <c r="A40" s="3">
        <v>240</v>
      </c>
      <c r="B40" s="1">
        <v>428</v>
      </c>
      <c r="C40" s="1">
        <v>1433</v>
      </c>
      <c r="D40" s="2">
        <f t="shared" si="3"/>
        <v>34.23448553724738</v>
      </c>
      <c r="E40" s="23">
        <f>SUM(D$4:D40)*1000/195</f>
        <v>7292.433761107879</v>
      </c>
      <c r="F40" s="5">
        <f t="shared" si="0"/>
        <v>0</v>
      </c>
      <c r="G40" s="16">
        <f t="shared" si="1"/>
        <v>0</v>
      </c>
      <c r="H40" s="4"/>
    </row>
    <row r="41" spans="1:8" ht="12.75">
      <c r="A41" s="3">
        <v>240</v>
      </c>
      <c r="B41" s="1">
        <v>390</v>
      </c>
      <c r="C41" s="1">
        <v>1433</v>
      </c>
      <c r="D41" s="2">
        <f t="shared" si="3"/>
        <v>38</v>
      </c>
      <c r="E41" s="23">
        <f>SUM(D$4:D41)*1000/195</f>
        <v>7487.305555979673</v>
      </c>
      <c r="F41" s="5">
        <f t="shared" si="0"/>
        <v>10</v>
      </c>
      <c r="G41" s="16">
        <f t="shared" si="1"/>
        <v>0</v>
      </c>
      <c r="H41" s="4"/>
    </row>
    <row r="42" spans="1:8" ht="12.75">
      <c r="A42" s="3">
        <v>230</v>
      </c>
      <c r="B42" s="1">
        <v>366</v>
      </c>
      <c r="C42" s="1">
        <v>1446</v>
      </c>
      <c r="D42" s="2">
        <f t="shared" si="3"/>
        <v>27.294688127912362</v>
      </c>
      <c r="E42" s="23">
        <f>SUM(D$4:D42)*1000/195</f>
        <v>7627.278315609994</v>
      </c>
      <c r="F42" s="5">
        <f t="shared" si="0"/>
        <v>0</v>
      </c>
      <c r="G42" s="16">
        <f t="shared" si="1"/>
        <v>0</v>
      </c>
      <c r="H42" s="4"/>
    </row>
    <row r="43" spans="1:8" ht="12.75">
      <c r="A43" s="3">
        <v>230</v>
      </c>
      <c r="B43" s="1">
        <v>350</v>
      </c>
      <c r="C43" s="1">
        <v>1467</v>
      </c>
      <c r="D43" s="2">
        <f t="shared" si="3"/>
        <v>26.40075756488817</v>
      </c>
      <c r="E43" s="23">
        <f>SUM(D$4:D43)*1000/195</f>
        <v>7762.666815942754</v>
      </c>
      <c r="F43" s="5">
        <f t="shared" si="0"/>
        <v>10</v>
      </c>
      <c r="G43" s="16">
        <f t="shared" si="1"/>
        <v>0</v>
      </c>
      <c r="H43" s="4"/>
    </row>
    <row r="44" spans="1:8" ht="12.75">
      <c r="A44" s="3">
        <v>220</v>
      </c>
      <c r="B44" s="1">
        <v>346</v>
      </c>
      <c r="C44" s="1">
        <v>1474</v>
      </c>
      <c r="D44" s="2">
        <f t="shared" si="3"/>
        <v>8.06225774829855</v>
      </c>
      <c r="E44" s="23">
        <f>SUM(D$4:D44)*1000/195</f>
        <v>7804.01172747249</v>
      </c>
      <c r="F44" s="5">
        <f t="shared" si="0"/>
        <v>10</v>
      </c>
      <c r="G44" s="16">
        <f t="shared" si="1"/>
        <v>0</v>
      </c>
      <c r="H44" s="4"/>
    </row>
    <row r="45" spans="1:8" ht="12.75">
      <c r="A45" s="3">
        <v>210</v>
      </c>
      <c r="B45" s="1">
        <v>340</v>
      </c>
      <c r="C45" s="1">
        <v>1482</v>
      </c>
      <c r="D45" s="2">
        <f t="shared" si="3"/>
        <v>10</v>
      </c>
      <c r="E45" s="23">
        <f>SUM(D$4:D45)*1000/195</f>
        <v>7855.293778754542</v>
      </c>
      <c r="F45" s="5">
        <f t="shared" si="0"/>
        <v>10</v>
      </c>
      <c r="G45" s="16">
        <f t="shared" si="1"/>
        <v>0</v>
      </c>
      <c r="H45" s="4"/>
    </row>
    <row r="46" spans="1:8" ht="12.75">
      <c r="A46" s="3">
        <v>200</v>
      </c>
      <c r="B46" s="1">
        <v>331</v>
      </c>
      <c r="C46" s="1">
        <v>1486</v>
      </c>
      <c r="D46" s="2">
        <f t="shared" si="3"/>
        <v>9.848857801796104</v>
      </c>
      <c r="E46" s="23">
        <f>SUM(D$4:D46)*1000/195</f>
        <v>7905.800741840676</v>
      </c>
      <c r="F46" s="5">
        <f t="shared" si="0"/>
        <v>10</v>
      </c>
      <c r="G46" s="16">
        <f t="shared" si="1"/>
        <v>0</v>
      </c>
      <c r="H46" s="4"/>
    </row>
    <row r="47" spans="1:8" ht="12.75">
      <c r="A47" s="3">
        <v>190</v>
      </c>
      <c r="B47" s="1">
        <v>321</v>
      </c>
      <c r="C47" s="1">
        <v>1487</v>
      </c>
      <c r="D47" s="2">
        <f t="shared" si="3"/>
        <v>10.04987562112089</v>
      </c>
      <c r="E47" s="23">
        <f>SUM(D$4:D47)*1000/195</f>
        <v>7957.338565538732</v>
      </c>
      <c r="F47" s="5">
        <f t="shared" si="0"/>
        <v>10</v>
      </c>
      <c r="G47" s="16">
        <f t="shared" si="1"/>
        <v>0</v>
      </c>
      <c r="H47" s="4"/>
    </row>
    <row r="48" spans="1:8" ht="12.75">
      <c r="A48" s="3">
        <v>180</v>
      </c>
      <c r="B48" s="1">
        <v>312</v>
      </c>
      <c r="C48" s="1">
        <v>1489</v>
      </c>
      <c r="D48" s="2">
        <f t="shared" si="3"/>
        <v>9.219544457292887</v>
      </c>
      <c r="E48" s="23">
        <f>SUM(D$4:D48)*1000/195</f>
        <v>8004.618280704336</v>
      </c>
      <c r="F48" s="5">
        <f t="shared" si="0"/>
        <v>10</v>
      </c>
      <c r="G48" s="16">
        <f t="shared" si="1"/>
        <v>0</v>
      </c>
      <c r="H48" s="4"/>
    </row>
    <row r="49" spans="1:8" ht="12.75">
      <c r="A49" s="3">
        <v>170</v>
      </c>
      <c r="B49" s="1">
        <v>305</v>
      </c>
      <c r="C49" s="1">
        <v>1488</v>
      </c>
      <c r="D49" s="2">
        <f t="shared" si="3"/>
        <v>7.0710678118654755</v>
      </c>
      <c r="E49" s="23">
        <f>SUM(D$4:D49)*1000/195</f>
        <v>8040.880166919032</v>
      </c>
      <c r="F49" s="5">
        <f t="shared" si="0"/>
        <v>5</v>
      </c>
      <c r="G49" s="16">
        <f t="shared" si="1"/>
        <v>0</v>
      </c>
      <c r="H49" s="4"/>
    </row>
    <row r="50" spans="1:8" ht="12.75">
      <c r="A50" s="3">
        <v>165</v>
      </c>
      <c r="B50" s="1">
        <v>292</v>
      </c>
      <c r="C50" s="1">
        <v>1492</v>
      </c>
      <c r="D50" s="2">
        <f t="shared" si="3"/>
        <v>13.601470508735444</v>
      </c>
      <c r="E50" s="23">
        <f>SUM(D$4:D50)*1000/195</f>
        <v>8110.631297733059</v>
      </c>
      <c r="F50" s="5">
        <f t="shared" si="0"/>
        <v>5</v>
      </c>
      <c r="G50" s="16">
        <f t="shared" si="1"/>
        <v>0</v>
      </c>
      <c r="H50" s="4"/>
    </row>
    <row r="51" spans="1:8" ht="12.75">
      <c r="A51" s="3">
        <v>160</v>
      </c>
      <c r="B51" s="1">
        <v>278</v>
      </c>
      <c r="C51" s="1">
        <v>1505</v>
      </c>
      <c r="D51" s="2">
        <f t="shared" si="3"/>
        <v>19.1049731745428</v>
      </c>
      <c r="E51" s="23">
        <f>SUM(D$4:D51)*1000/195</f>
        <v>8208.60551914097</v>
      </c>
      <c r="F51" s="5">
        <f t="shared" si="0"/>
        <v>5</v>
      </c>
      <c r="G51" s="16">
        <f t="shared" si="1"/>
        <v>0</v>
      </c>
      <c r="H51" s="4"/>
    </row>
    <row r="52" spans="1:8" ht="12.75">
      <c r="A52" s="3">
        <v>155</v>
      </c>
      <c r="B52" s="1">
        <v>254</v>
      </c>
      <c r="C52" s="1">
        <v>1519</v>
      </c>
      <c r="D52" s="2">
        <f t="shared" si="3"/>
        <v>27.784887978899608</v>
      </c>
      <c r="E52" s="23">
        <f>SUM(D$4:D52)*1000/195</f>
        <v>8351.092124160969</v>
      </c>
      <c r="F52" s="5">
        <f t="shared" si="0"/>
        <v>5</v>
      </c>
      <c r="G52" s="16">
        <f t="shared" si="1"/>
        <v>0</v>
      </c>
      <c r="H52" s="4"/>
    </row>
    <row r="53" spans="1:8" ht="12.75">
      <c r="A53" s="3">
        <v>150</v>
      </c>
      <c r="B53" s="1">
        <v>231</v>
      </c>
      <c r="C53" s="1">
        <v>1539</v>
      </c>
      <c r="D53" s="2">
        <f t="shared" si="3"/>
        <v>30.479501308256342</v>
      </c>
      <c r="E53" s="23">
        <f>SUM(D$4:D53)*1000/195</f>
        <v>8507.397259075104</v>
      </c>
      <c r="F53" s="5">
        <f t="shared" si="0"/>
        <v>10</v>
      </c>
      <c r="G53" s="16">
        <f t="shared" si="1"/>
        <v>0</v>
      </c>
      <c r="H53" s="4"/>
    </row>
    <row r="54" spans="1:8" ht="12.75">
      <c r="A54" s="3">
        <v>140</v>
      </c>
      <c r="B54" s="1">
        <v>210</v>
      </c>
      <c r="C54" s="1">
        <v>1556</v>
      </c>
      <c r="D54" s="2">
        <f aca="true" t="shared" si="4" ref="D54:D97">SQRT((B54-B53)*(B54-B53)+(C54-C53)*(C54-C53))</f>
        <v>27.018512172212592</v>
      </c>
      <c r="E54" s="23">
        <f>SUM(D$4:D54)*1000/195</f>
        <v>8645.953731753118</v>
      </c>
      <c r="F54" s="5">
        <f t="shared" si="0"/>
        <v>10</v>
      </c>
      <c r="G54" s="16">
        <f t="shared" si="1"/>
        <v>0</v>
      </c>
      <c r="H54" s="4"/>
    </row>
    <row r="55" spans="1:8" ht="12.75">
      <c r="A55" s="3">
        <v>130</v>
      </c>
      <c r="B55" s="1">
        <v>188</v>
      </c>
      <c r="C55" s="1">
        <v>1581</v>
      </c>
      <c r="D55" s="2">
        <f t="shared" si="4"/>
        <v>33.301651610693426</v>
      </c>
      <c r="E55" s="23">
        <f>SUM(D$4:D55)*1000/195</f>
        <v>8816.731432320777</v>
      </c>
      <c r="F55" s="5">
        <f t="shared" si="0"/>
        <v>0</v>
      </c>
      <c r="G55" s="16">
        <f t="shared" si="1"/>
        <v>0</v>
      </c>
      <c r="H55" s="4" t="s">
        <v>11</v>
      </c>
    </row>
    <row r="56" spans="1:8" ht="12.75">
      <c r="A56" s="3">
        <v>130</v>
      </c>
      <c r="B56" s="1">
        <v>232</v>
      </c>
      <c r="C56" s="1">
        <v>121</v>
      </c>
      <c r="D56" s="2">
        <v>0</v>
      </c>
      <c r="E56" s="23">
        <f>SUM(D$4:D56)*1000/195</f>
        <v>8816.731432320777</v>
      </c>
      <c r="F56" s="5">
        <f t="shared" si="0"/>
        <v>0</v>
      </c>
      <c r="G56" s="16">
        <f t="shared" si="1"/>
        <v>0</v>
      </c>
      <c r="H56" s="4"/>
    </row>
    <row r="57" spans="1:8" ht="12.75">
      <c r="A57" s="3">
        <v>130</v>
      </c>
      <c r="B57" s="1">
        <v>214</v>
      </c>
      <c r="C57" s="1">
        <v>89</v>
      </c>
      <c r="D57" s="2">
        <f t="shared" si="4"/>
        <v>36.71511950137164</v>
      </c>
      <c r="E57" s="23">
        <f>SUM(D$4:D57)*1000/195</f>
        <v>9005.014096430376</v>
      </c>
      <c r="F57" s="5">
        <f t="shared" si="0"/>
        <v>0</v>
      </c>
      <c r="G57" s="16">
        <f t="shared" si="1"/>
        <v>0</v>
      </c>
      <c r="H57" s="4"/>
    </row>
    <row r="58" spans="1:8" ht="12.75">
      <c r="A58" s="3">
        <v>130</v>
      </c>
      <c r="B58" s="1">
        <v>192</v>
      </c>
      <c r="C58" s="1">
        <v>58</v>
      </c>
      <c r="D58" s="2">
        <f t="shared" si="4"/>
        <v>38.01315561749642</v>
      </c>
      <c r="E58" s="23">
        <f>SUM(D$4:D58)*1000/195</f>
        <v>9199.95335600728</v>
      </c>
      <c r="F58" s="5">
        <f t="shared" si="0"/>
        <v>0</v>
      </c>
      <c r="G58" s="16">
        <f t="shared" si="1"/>
        <v>0</v>
      </c>
      <c r="H58" s="4"/>
    </row>
    <row r="59" spans="1:8" ht="12.75">
      <c r="A59" s="3">
        <v>130</v>
      </c>
      <c r="B59" s="1">
        <v>188</v>
      </c>
      <c r="C59" s="1">
        <v>79</v>
      </c>
      <c r="D59" s="2">
        <f t="shared" si="4"/>
        <v>21.37755832643195</v>
      </c>
      <c r="E59" s="23">
        <f>SUM(D$4:D59)*1000/195</f>
        <v>9309.581860245391</v>
      </c>
      <c r="F59" s="5">
        <f t="shared" si="0"/>
        <v>0</v>
      </c>
      <c r="G59" s="16">
        <f t="shared" si="1"/>
        <v>0</v>
      </c>
      <c r="H59" s="4"/>
    </row>
    <row r="60" spans="1:8" ht="12.75">
      <c r="A60" s="3">
        <v>130</v>
      </c>
      <c r="B60" s="1">
        <v>203</v>
      </c>
      <c r="C60" s="1">
        <v>111</v>
      </c>
      <c r="D60" s="2">
        <f t="shared" si="4"/>
        <v>35.34119409414458</v>
      </c>
      <c r="E60" s="23">
        <f>SUM(D$4:D60)*1000/195</f>
        <v>9490.818753035877</v>
      </c>
      <c r="F60" s="5">
        <f t="shared" si="0"/>
        <v>0</v>
      </c>
      <c r="G60" s="16">
        <f t="shared" si="1"/>
        <v>0</v>
      </c>
      <c r="H60" s="4"/>
    </row>
    <row r="61" spans="1:8" ht="12.75">
      <c r="A61" s="3">
        <v>130</v>
      </c>
      <c r="B61" s="1">
        <v>209</v>
      </c>
      <c r="C61" s="1">
        <v>145</v>
      </c>
      <c r="D61" s="2">
        <f t="shared" si="4"/>
        <v>34.52535300326414</v>
      </c>
      <c r="E61" s="23">
        <f>SUM(D$4:D61)*1000/195</f>
        <v>9667.871845360309</v>
      </c>
      <c r="F61" s="5">
        <f t="shared" si="0"/>
        <v>5</v>
      </c>
      <c r="G61" s="16">
        <f t="shared" si="1"/>
        <v>0</v>
      </c>
      <c r="H61" s="4"/>
    </row>
    <row r="62" spans="1:8" ht="12.75">
      <c r="A62" s="3">
        <v>125</v>
      </c>
      <c r="B62" s="1">
        <v>230</v>
      </c>
      <c r="C62" s="1">
        <v>192</v>
      </c>
      <c r="D62" s="2">
        <f t="shared" si="4"/>
        <v>51.478150704935004</v>
      </c>
      <c r="E62" s="23">
        <f>SUM(D$4:D62)*1000/195</f>
        <v>9931.862361795873</v>
      </c>
      <c r="F62" s="5">
        <f t="shared" si="0"/>
        <v>0</v>
      </c>
      <c r="G62" s="16">
        <f t="shared" si="1"/>
        <v>0</v>
      </c>
      <c r="H62" s="4"/>
    </row>
    <row r="63" spans="1:8" ht="12.75">
      <c r="A63" s="3">
        <v>125</v>
      </c>
      <c r="B63" s="1">
        <v>259</v>
      </c>
      <c r="C63" s="1">
        <v>295</v>
      </c>
      <c r="D63" s="2">
        <f t="shared" si="4"/>
        <v>107.00467279516349</v>
      </c>
      <c r="E63" s="23">
        <f>SUM(D$4:D63)*1000/195</f>
        <v>10480.604273565943</v>
      </c>
      <c r="F63" s="5">
        <f t="shared" si="0"/>
        <v>5</v>
      </c>
      <c r="G63" s="16">
        <f t="shared" si="1"/>
        <v>0</v>
      </c>
      <c r="H63" s="4"/>
    </row>
    <row r="64" spans="1:8" ht="12.75">
      <c r="A64" s="3">
        <v>120</v>
      </c>
      <c r="B64" s="1">
        <v>262</v>
      </c>
      <c r="C64" s="1">
        <v>388</v>
      </c>
      <c r="D64" s="2">
        <f t="shared" si="4"/>
        <v>93.04837451562494</v>
      </c>
      <c r="E64" s="23">
        <f>SUM(D$4:D64)*1000/195</f>
        <v>10957.775424928122</v>
      </c>
      <c r="F64" s="5">
        <f t="shared" si="0"/>
        <v>0</v>
      </c>
      <c r="G64" s="16">
        <f t="shared" si="1"/>
        <v>0</v>
      </c>
      <c r="H64" s="4"/>
    </row>
    <row r="65" spans="1:8" ht="12.75">
      <c r="A65" s="3">
        <v>120</v>
      </c>
      <c r="B65" s="1">
        <v>259</v>
      </c>
      <c r="C65" s="1">
        <v>466</v>
      </c>
      <c r="D65" s="2">
        <f t="shared" si="4"/>
        <v>78.05767098754612</v>
      </c>
      <c r="E65" s="23">
        <f>SUM(D$4:D65)*1000/195</f>
        <v>11358.071173582204</v>
      </c>
      <c r="F65" s="5">
        <f t="shared" si="0"/>
        <v>0</v>
      </c>
      <c r="G65" s="16">
        <f t="shared" si="1"/>
        <v>10</v>
      </c>
      <c r="H65" s="4"/>
    </row>
    <row r="66" spans="1:8" ht="12.75">
      <c r="A66" s="3">
        <v>130</v>
      </c>
      <c r="B66" s="1">
        <v>227</v>
      </c>
      <c r="C66" s="1">
        <v>475</v>
      </c>
      <c r="D66" s="2">
        <f t="shared" si="4"/>
        <v>33.24154027718932</v>
      </c>
      <c r="E66" s="23">
        <f>SUM(D$4:D66)*1000/195</f>
        <v>11528.540610901126</v>
      </c>
      <c r="F66" s="5">
        <f t="shared" si="0"/>
        <v>0</v>
      </c>
      <c r="G66" s="16">
        <f t="shared" si="1"/>
        <v>10</v>
      </c>
      <c r="H66" s="4"/>
    </row>
    <row r="67" spans="1:8" ht="12.75">
      <c r="A67" s="3">
        <v>140</v>
      </c>
      <c r="B67" s="1">
        <v>215</v>
      </c>
      <c r="C67" s="1">
        <v>479</v>
      </c>
      <c r="D67" s="2">
        <f t="shared" si="4"/>
        <v>12.649110640673518</v>
      </c>
      <c r="E67" s="23">
        <f>SUM(D$4:D67)*1000/195</f>
        <v>11593.40784495586</v>
      </c>
      <c r="F67" s="5">
        <f t="shared" si="0"/>
        <v>0</v>
      </c>
      <c r="G67" s="16">
        <f t="shared" si="1"/>
        <v>10</v>
      </c>
      <c r="H67" s="4"/>
    </row>
    <row r="68" spans="1:8" ht="12.75">
      <c r="A68" s="3">
        <v>150</v>
      </c>
      <c r="B68" s="1">
        <v>203</v>
      </c>
      <c r="C68" s="1">
        <v>483</v>
      </c>
      <c r="D68" s="2">
        <f t="shared" si="4"/>
        <v>12.649110640673518</v>
      </c>
      <c r="E68" s="23">
        <f>SUM(D$4:D68)*1000/195</f>
        <v>11658.275079010597</v>
      </c>
      <c r="F68" s="5">
        <f t="shared" si="0"/>
        <v>0</v>
      </c>
      <c r="G68" s="16">
        <f t="shared" si="1"/>
        <v>10</v>
      </c>
      <c r="H68" s="4"/>
    </row>
    <row r="69" spans="1:8" ht="12.75">
      <c r="A69" s="3">
        <v>160</v>
      </c>
      <c r="B69" s="1">
        <v>191</v>
      </c>
      <c r="C69" s="1">
        <v>484</v>
      </c>
      <c r="D69" s="2">
        <f t="shared" si="4"/>
        <v>12.041594578792296</v>
      </c>
      <c r="E69" s="23">
        <f>SUM(D$4:D69)*1000/195</f>
        <v>11720.026846081326</v>
      </c>
      <c r="F69" s="5">
        <f aca="true" t="shared" si="5" ref="F69:F114">IF(A69-A70&gt;0,A69-A70,0)</f>
        <v>0</v>
      </c>
      <c r="G69" s="16">
        <f aca="true" t="shared" si="6" ref="G69:G104">IF(A70-A69&gt;0,A70-A69,0)</f>
        <v>10</v>
      </c>
      <c r="H69" s="4"/>
    </row>
    <row r="70" spans="1:8" ht="12.75">
      <c r="A70" s="3">
        <v>170</v>
      </c>
      <c r="B70" s="1">
        <v>178</v>
      </c>
      <c r="C70" s="1">
        <v>486</v>
      </c>
      <c r="D70" s="2">
        <f t="shared" si="4"/>
        <v>13.152946437965905</v>
      </c>
      <c r="E70" s="23">
        <f>SUM(D$4:D70)*1000/195</f>
        <v>11787.47785345551</v>
      </c>
      <c r="F70" s="5">
        <f t="shared" si="5"/>
        <v>0</v>
      </c>
      <c r="G70" s="16">
        <f t="shared" si="6"/>
        <v>10</v>
      </c>
      <c r="H70" s="4"/>
    </row>
    <row r="71" spans="1:8" ht="12.75">
      <c r="A71" s="3">
        <v>180</v>
      </c>
      <c r="B71" s="1">
        <v>168</v>
      </c>
      <c r="C71" s="1">
        <v>485</v>
      </c>
      <c r="D71" s="2">
        <f t="shared" si="4"/>
        <v>10.04987562112089</v>
      </c>
      <c r="E71" s="23">
        <f>SUM(D$4:D71)*1000/195</f>
        <v>11839.015677153566</v>
      </c>
      <c r="F71" s="5">
        <f t="shared" si="5"/>
        <v>0</v>
      </c>
      <c r="G71" s="16">
        <f t="shared" si="6"/>
        <v>10</v>
      </c>
      <c r="H71" s="4"/>
    </row>
    <row r="72" spans="1:8" ht="12.75">
      <c r="A72" s="3">
        <v>190</v>
      </c>
      <c r="B72" s="1">
        <v>109</v>
      </c>
      <c r="C72" s="1">
        <v>493</v>
      </c>
      <c r="D72" s="2">
        <f t="shared" si="4"/>
        <v>59.53990258641679</v>
      </c>
      <c r="E72" s="23">
        <f>SUM(D$4:D72)*1000/195</f>
        <v>12144.348510930062</v>
      </c>
      <c r="F72" s="5">
        <f t="shared" si="5"/>
        <v>10</v>
      </c>
      <c r="G72" s="16">
        <f t="shared" si="6"/>
        <v>0</v>
      </c>
      <c r="H72" s="4"/>
    </row>
    <row r="73" spans="1:8" ht="12.75">
      <c r="A73" s="3">
        <v>180</v>
      </c>
      <c r="B73" s="1">
        <v>111</v>
      </c>
      <c r="C73" s="1">
        <v>553</v>
      </c>
      <c r="D73" s="2">
        <f t="shared" si="4"/>
        <v>60.03332407921454</v>
      </c>
      <c r="E73" s="23">
        <f>SUM(D$4:D73)*1000/195</f>
        <v>12452.211711336291</v>
      </c>
      <c r="F73" s="5">
        <f t="shared" si="5"/>
        <v>10</v>
      </c>
      <c r="G73" s="16">
        <f t="shared" si="6"/>
        <v>0</v>
      </c>
      <c r="H73" s="4"/>
    </row>
    <row r="74" spans="1:8" ht="12.75">
      <c r="A74" s="3">
        <v>170</v>
      </c>
      <c r="B74" s="1">
        <v>99</v>
      </c>
      <c r="C74" s="1">
        <v>580</v>
      </c>
      <c r="D74" s="2">
        <f t="shared" si="4"/>
        <v>29.546573405388315</v>
      </c>
      <c r="E74" s="23">
        <f>SUM(D$4:D74)*1000/195</f>
        <v>12603.732600594692</v>
      </c>
      <c r="F74" s="5">
        <f t="shared" si="5"/>
        <v>10</v>
      </c>
      <c r="G74" s="16">
        <f t="shared" si="6"/>
        <v>0</v>
      </c>
      <c r="H74" s="4"/>
    </row>
    <row r="75" spans="1:8" ht="12.75">
      <c r="A75" s="3">
        <v>160</v>
      </c>
      <c r="B75" s="1">
        <v>96</v>
      </c>
      <c r="C75" s="1">
        <v>607</v>
      </c>
      <c r="D75" s="2">
        <f t="shared" si="4"/>
        <v>27.16615541441225</v>
      </c>
      <c r="E75" s="23">
        <f>SUM(D$4:D75)*1000/195</f>
        <v>12743.046218104499</v>
      </c>
      <c r="F75" s="5">
        <f t="shared" si="5"/>
        <v>5</v>
      </c>
      <c r="G75" s="16">
        <f t="shared" si="6"/>
        <v>0</v>
      </c>
      <c r="H75" s="4"/>
    </row>
    <row r="76" spans="1:8" ht="12.75">
      <c r="A76" s="3">
        <v>155</v>
      </c>
      <c r="B76" s="1">
        <v>88</v>
      </c>
      <c r="C76" s="1">
        <v>620</v>
      </c>
      <c r="D76" s="2">
        <f t="shared" si="4"/>
        <v>15.264337522473747</v>
      </c>
      <c r="E76" s="23">
        <f>SUM(D$4:D76)*1000/195</f>
        <v>12821.324872065901</v>
      </c>
      <c r="F76" s="5">
        <f t="shared" si="5"/>
        <v>0</v>
      </c>
      <c r="G76" s="16">
        <f t="shared" si="6"/>
        <v>5</v>
      </c>
      <c r="H76" s="4"/>
    </row>
    <row r="77" spans="1:8" ht="12.75">
      <c r="A77" s="3">
        <v>160</v>
      </c>
      <c r="B77" s="1">
        <v>116</v>
      </c>
      <c r="C77" s="1">
        <v>618</v>
      </c>
      <c r="D77" s="2">
        <f t="shared" si="4"/>
        <v>28.071337695236398</v>
      </c>
      <c r="E77" s="23">
        <f>SUM(D$4:D77)*1000/195</f>
        <v>12965.28044999019</v>
      </c>
      <c r="F77" s="5">
        <f t="shared" si="5"/>
        <v>0</v>
      </c>
      <c r="G77" s="16">
        <f t="shared" si="6"/>
        <v>5</v>
      </c>
      <c r="H77" s="4"/>
    </row>
    <row r="78" spans="1:8" ht="12.75">
      <c r="A78" s="3">
        <v>165</v>
      </c>
      <c r="B78" s="1">
        <v>126</v>
      </c>
      <c r="C78" s="1">
        <v>622</v>
      </c>
      <c r="D78" s="2">
        <f t="shared" si="4"/>
        <v>10.770329614269007</v>
      </c>
      <c r="E78" s="23">
        <f>SUM(D$4:D78)*1000/195</f>
        <v>13020.512909550545</v>
      </c>
      <c r="F78" s="5">
        <f t="shared" si="5"/>
        <v>5</v>
      </c>
      <c r="G78" s="16">
        <f t="shared" si="6"/>
        <v>0</v>
      </c>
      <c r="H78" s="4"/>
    </row>
    <row r="79" spans="1:8" ht="12.75">
      <c r="A79" s="3">
        <v>160</v>
      </c>
      <c r="B79" s="1">
        <v>154</v>
      </c>
      <c r="C79" s="1">
        <v>620</v>
      </c>
      <c r="D79" s="2">
        <f t="shared" si="4"/>
        <v>28.071337695236398</v>
      </c>
      <c r="E79" s="23">
        <f>SUM(D$4:D79)*1000/195</f>
        <v>13164.468487474833</v>
      </c>
      <c r="F79" s="5">
        <f t="shared" si="5"/>
        <v>5</v>
      </c>
      <c r="G79" s="16">
        <f t="shared" si="6"/>
        <v>0</v>
      </c>
      <c r="H79" s="4"/>
    </row>
    <row r="80" spans="1:8" ht="12.75">
      <c r="A80" s="3">
        <v>155</v>
      </c>
      <c r="B80" s="1">
        <v>178</v>
      </c>
      <c r="C80" s="1">
        <v>625</v>
      </c>
      <c r="D80" s="2">
        <f t="shared" si="4"/>
        <v>24.515301344262525</v>
      </c>
      <c r="E80" s="23">
        <f>SUM(D$4:D80)*1000/195</f>
        <v>13290.187981547977</v>
      </c>
      <c r="F80" s="5">
        <f t="shared" si="5"/>
        <v>5</v>
      </c>
      <c r="G80" s="16">
        <f t="shared" si="6"/>
        <v>0</v>
      </c>
      <c r="H80" s="4"/>
    </row>
    <row r="81" spans="1:8" ht="12.75">
      <c r="A81" s="3">
        <v>150</v>
      </c>
      <c r="B81" s="1">
        <v>190</v>
      </c>
      <c r="C81" s="1">
        <v>632</v>
      </c>
      <c r="D81" s="2">
        <f t="shared" si="4"/>
        <v>13.892443989449804</v>
      </c>
      <c r="E81" s="23">
        <f>SUM(D$4:D81)*1000/195</f>
        <v>13361.431284057975</v>
      </c>
      <c r="F81" s="5">
        <f t="shared" si="5"/>
        <v>10</v>
      </c>
      <c r="G81" s="16">
        <f t="shared" si="6"/>
        <v>0</v>
      </c>
      <c r="H81" s="4"/>
    </row>
    <row r="82" spans="1:8" ht="12.75">
      <c r="A82" s="3">
        <v>140</v>
      </c>
      <c r="B82" s="1">
        <v>209</v>
      </c>
      <c r="C82" s="1">
        <v>643</v>
      </c>
      <c r="D82" s="2">
        <f t="shared" si="4"/>
        <v>21.95449840010015</v>
      </c>
      <c r="E82" s="23">
        <f>SUM(D$4:D82)*1000/195</f>
        <v>13474.01845534054</v>
      </c>
      <c r="F82" s="5">
        <f t="shared" si="5"/>
        <v>0</v>
      </c>
      <c r="G82" s="16">
        <f t="shared" si="6"/>
        <v>0</v>
      </c>
      <c r="H82" s="4" t="s">
        <v>12</v>
      </c>
    </row>
    <row r="83" spans="1:8" ht="12.75">
      <c r="A83" s="3">
        <v>140</v>
      </c>
      <c r="B83" s="1">
        <v>207</v>
      </c>
      <c r="C83" s="1">
        <v>678</v>
      </c>
      <c r="D83" s="2">
        <f t="shared" si="4"/>
        <v>35.05709628591621</v>
      </c>
      <c r="E83" s="23">
        <f>SUM(D$4:D83)*1000/195</f>
        <v>13653.798436293953</v>
      </c>
      <c r="F83" s="5">
        <f t="shared" si="5"/>
        <v>0</v>
      </c>
      <c r="G83" s="16">
        <f t="shared" si="6"/>
        <v>5</v>
      </c>
      <c r="H83" s="4"/>
    </row>
    <row r="84" spans="1:8" ht="12.75">
      <c r="A84" s="3">
        <v>145</v>
      </c>
      <c r="B84" s="1">
        <v>193</v>
      </c>
      <c r="C84" s="1">
        <v>711</v>
      </c>
      <c r="D84" s="2">
        <f t="shared" si="4"/>
        <v>35.84689665786984</v>
      </c>
      <c r="E84" s="23">
        <f>SUM(D$4:D84)*1000/195</f>
        <v>13837.62867556508</v>
      </c>
      <c r="F84" s="5">
        <f t="shared" si="5"/>
        <v>5</v>
      </c>
      <c r="G84" s="16">
        <f t="shared" si="6"/>
        <v>0</v>
      </c>
      <c r="H84" s="4"/>
    </row>
    <row r="85" spans="1:8" ht="12.75">
      <c r="A85" s="3">
        <v>140</v>
      </c>
      <c r="B85" s="1">
        <v>194</v>
      </c>
      <c r="C85" s="1">
        <v>730</v>
      </c>
      <c r="D85" s="2">
        <f t="shared" si="4"/>
        <v>19.026297590440446</v>
      </c>
      <c r="E85" s="23">
        <f>SUM(D$4:D85)*1000/195</f>
        <v>13935.199432439138</v>
      </c>
      <c r="F85" s="5">
        <f t="shared" si="5"/>
        <v>5</v>
      </c>
      <c r="G85" s="16">
        <f t="shared" si="6"/>
        <v>0</v>
      </c>
      <c r="H85" s="4"/>
    </row>
    <row r="86" spans="1:8" ht="12.75">
      <c r="A86" s="3">
        <v>135</v>
      </c>
      <c r="B86" s="1">
        <v>179</v>
      </c>
      <c r="C86" s="1">
        <v>767</v>
      </c>
      <c r="D86" s="2">
        <f t="shared" si="4"/>
        <v>39.92492955535426</v>
      </c>
      <c r="E86" s="23">
        <f>SUM(D$4:D86)*1000/195</f>
        <v>14139.94266092813</v>
      </c>
      <c r="F86" s="5">
        <f t="shared" si="5"/>
        <v>0</v>
      </c>
      <c r="G86" s="16">
        <f t="shared" si="6"/>
        <v>0</v>
      </c>
      <c r="H86" s="4"/>
    </row>
    <row r="87" spans="1:8" ht="12.75">
      <c r="A87" s="3">
        <v>135</v>
      </c>
      <c r="B87" s="1">
        <v>191</v>
      </c>
      <c r="C87" s="1">
        <v>774</v>
      </c>
      <c r="D87" s="2">
        <f t="shared" si="4"/>
        <v>13.892443989449804</v>
      </c>
      <c r="E87" s="23">
        <f>SUM(D$4:D87)*1000/195</f>
        <v>14211.18596343813</v>
      </c>
      <c r="F87" s="5">
        <f t="shared" si="5"/>
        <v>0</v>
      </c>
      <c r="G87" s="16">
        <f t="shared" si="6"/>
        <v>0</v>
      </c>
      <c r="H87" s="4"/>
    </row>
    <row r="88" spans="1:8" ht="12.75">
      <c r="A88" s="3">
        <v>135</v>
      </c>
      <c r="B88" s="1">
        <v>188</v>
      </c>
      <c r="C88" s="1">
        <v>823</v>
      </c>
      <c r="D88" s="2">
        <f t="shared" si="4"/>
        <v>49.09175083453431</v>
      </c>
      <c r="E88" s="23">
        <f>SUM(D$4:D88)*1000/195</f>
        <v>14462.938531820359</v>
      </c>
      <c r="F88" s="5">
        <f t="shared" si="5"/>
        <v>5</v>
      </c>
      <c r="G88" s="16">
        <f t="shared" si="6"/>
        <v>0</v>
      </c>
      <c r="H88" s="4"/>
    </row>
    <row r="89" spans="1:8" ht="12.75">
      <c r="A89" s="3">
        <v>130</v>
      </c>
      <c r="B89" s="1">
        <v>162</v>
      </c>
      <c r="C89" s="1">
        <v>886</v>
      </c>
      <c r="D89" s="2">
        <f t="shared" si="4"/>
        <v>68.15423684555495</v>
      </c>
      <c r="E89" s="23">
        <f>SUM(D$4:D89)*1000/195</f>
        <v>14812.44743872064</v>
      </c>
      <c r="F89" s="5">
        <f t="shared" si="5"/>
        <v>5</v>
      </c>
      <c r="G89" s="16">
        <f t="shared" si="6"/>
        <v>0</v>
      </c>
      <c r="H89" s="4"/>
    </row>
    <row r="90" spans="1:8" ht="12.75">
      <c r="A90" s="3">
        <v>125</v>
      </c>
      <c r="B90" s="1">
        <v>126</v>
      </c>
      <c r="C90" s="1">
        <v>1018</v>
      </c>
      <c r="D90" s="2">
        <f t="shared" si="4"/>
        <v>136.82105101189657</v>
      </c>
      <c r="E90" s="23">
        <f>SUM(D$4:D90)*1000/195</f>
        <v>15514.093854166262</v>
      </c>
      <c r="F90" s="5">
        <f t="shared" si="5"/>
        <v>10</v>
      </c>
      <c r="G90" s="16">
        <f t="shared" si="6"/>
        <v>0</v>
      </c>
      <c r="H90" s="4"/>
    </row>
    <row r="91" spans="1:8" ht="12.75">
      <c r="A91" s="3">
        <v>115</v>
      </c>
      <c r="B91" s="1">
        <v>178</v>
      </c>
      <c r="C91" s="1">
        <v>1024</v>
      </c>
      <c r="D91" s="2">
        <f t="shared" si="4"/>
        <v>52.3450093132096</v>
      </c>
      <c r="E91" s="23">
        <f>SUM(D$4:D91)*1000/195</f>
        <v>15782.52979936221</v>
      </c>
      <c r="F91" s="5">
        <f t="shared" si="5"/>
        <v>0</v>
      </c>
      <c r="G91" s="16">
        <f t="shared" si="6"/>
        <v>0</v>
      </c>
      <c r="H91" s="4"/>
    </row>
    <row r="92" spans="1:8" ht="12.75">
      <c r="A92" s="3">
        <v>115</v>
      </c>
      <c r="B92" s="1">
        <v>185</v>
      </c>
      <c r="C92" s="1">
        <v>1051</v>
      </c>
      <c r="D92" s="2">
        <f t="shared" si="4"/>
        <v>27.892651361962706</v>
      </c>
      <c r="E92" s="23">
        <f>SUM(D$4:D92)*1000/195</f>
        <v>15925.569037115863</v>
      </c>
      <c r="F92" s="5">
        <f t="shared" si="5"/>
        <v>0</v>
      </c>
      <c r="G92" s="16">
        <f t="shared" si="6"/>
        <v>0</v>
      </c>
      <c r="H92" s="4" t="s">
        <v>13</v>
      </c>
    </row>
    <row r="93" spans="1:8" ht="12.75">
      <c r="A93" s="3">
        <v>115</v>
      </c>
      <c r="B93" s="1">
        <v>195</v>
      </c>
      <c r="C93" s="1">
        <v>1099</v>
      </c>
      <c r="D93" s="2">
        <f t="shared" si="4"/>
        <v>49.03060268852505</v>
      </c>
      <c r="E93" s="23">
        <f>SUM(D$4:D93)*1000/195</f>
        <v>16177.008025262146</v>
      </c>
      <c r="F93" s="5">
        <f t="shared" si="5"/>
        <v>0</v>
      </c>
      <c r="G93" s="16">
        <f t="shared" si="6"/>
        <v>0</v>
      </c>
      <c r="H93" s="4"/>
    </row>
    <row r="94" spans="1:8" ht="12.75">
      <c r="A94" s="3">
        <v>115</v>
      </c>
      <c r="B94" s="1">
        <v>206</v>
      </c>
      <c r="C94" s="1">
        <v>1129</v>
      </c>
      <c r="D94" s="2">
        <f t="shared" si="4"/>
        <v>31.953090617340916</v>
      </c>
      <c r="E94" s="23">
        <f>SUM(D$4:D94)*1000/195</f>
        <v>16340.870028427995</v>
      </c>
      <c r="F94" s="5">
        <f t="shared" si="5"/>
        <v>0</v>
      </c>
      <c r="G94" s="16">
        <f t="shared" si="6"/>
        <v>0</v>
      </c>
      <c r="H94" s="4"/>
    </row>
    <row r="95" spans="1:8" ht="12.75">
      <c r="A95" s="3">
        <v>115</v>
      </c>
      <c r="B95" s="1">
        <v>230</v>
      </c>
      <c r="C95" s="1">
        <v>1133</v>
      </c>
      <c r="D95" s="2">
        <f t="shared" si="4"/>
        <v>24.331050121192877</v>
      </c>
      <c r="E95" s="23">
        <f>SUM(D$4:D95)*1000/195</f>
        <v>16465.644644434113</v>
      </c>
      <c r="F95" s="5">
        <f t="shared" si="5"/>
        <v>0</v>
      </c>
      <c r="G95" s="16">
        <f t="shared" si="6"/>
        <v>0</v>
      </c>
      <c r="H95" s="4"/>
    </row>
    <row r="96" spans="1:8" ht="12.75">
      <c r="A96" s="3">
        <v>115</v>
      </c>
      <c r="B96" s="1">
        <v>256</v>
      </c>
      <c r="C96" s="1">
        <v>1123</v>
      </c>
      <c r="D96" s="2">
        <f t="shared" si="4"/>
        <v>27.85677655436824</v>
      </c>
      <c r="E96" s="23">
        <f>SUM(D$4:D96)*1000/195</f>
        <v>16608.499908815487</v>
      </c>
      <c r="F96" s="5">
        <f t="shared" si="5"/>
        <v>0</v>
      </c>
      <c r="G96" s="16">
        <f t="shared" si="6"/>
        <v>0</v>
      </c>
      <c r="H96" s="4"/>
    </row>
    <row r="97" spans="1:8" ht="12.75">
      <c r="A97" s="3">
        <v>115</v>
      </c>
      <c r="B97" s="1">
        <v>287</v>
      </c>
      <c r="C97" s="1">
        <v>1159</v>
      </c>
      <c r="D97" s="2">
        <f t="shared" si="4"/>
        <v>47.50789408087881</v>
      </c>
      <c r="E97" s="23">
        <f>SUM(D$4:D97)*1000/195</f>
        <v>16852.130134871277</v>
      </c>
      <c r="F97" s="5">
        <f t="shared" si="5"/>
        <v>5</v>
      </c>
      <c r="G97" s="16">
        <f t="shared" si="6"/>
        <v>0</v>
      </c>
      <c r="H97" s="4"/>
    </row>
    <row r="98" spans="1:8" ht="12.75">
      <c r="A98" s="3">
        <v>110</v>
      </c>
      <c r="B98" s="1">
        <v>456</v>
      </c>
      <c r="C98" s="1">
        <v>1248</v>
      </c>
      <c r="D98" s="2">
        <f aca="true" t="shared" si="7" ref="D98:D118">SQRT((B98-B97)*(B98-B97)+(C98-C97)*(C98-C97))</f>
        <v>191.0026177831079</v>
      </c>
      <c r="E98" s="23">
        <f>SUM(D$4:D98)*1000/195</f>
        <v>17831.630738887216</v>
      </c>
      <c r="F98" s="5">
        <f t="shared" si="5"/>
        <v>0</v>
      </c>
      <c r="G98" s="16">
        <f t="shared" si="6"/>
        <v>0</v>
      </c>
      <c r="H98" s="4"/>
    </row>
    <row r="99" spans="1:8" ht="12.75">
      <c r="A99" s="3">
        <v>110</v>
      </c>
      <c r="B99" s="1">
        <v>550</v>
      </c>
      <c r="C99" s="1">
        <v>1295</v>
      </c>
      <c r="D99" s="2">
        <f t="shared" si="7"/>
        <v>105.09519494249011</v>
      </c>
      <c r="E99" s="23">
        <f>SUM(D$4:D99)*1000/195</f>
        <v>18370.58045654101</v>
      </c>
      <c r="F99" s="5">
        <f t="shared" si="5"/>
        <v>0</v>
      </c>
      <c r="G99" s="16">
        <f t="shared" si="6"/>
        <v>10</v>
      </c>
      <c r="H99" s="4"/>
    </row>
    <row r="100" spans="1:8" ht="12.75">
      <c r="A100" s="3">
        <v>120</v>
      </c>
      <c r="B100" s="1">
        <v>609</v>
      </c>
      <c r="C100" s="1">
        <v>1331</v>
      </c>
      <c r="D100" s="2">
        <f t="shared" si="7"/>
        <v>69.1158447825099</v>
      </c>
      <c r="E100" s="23">
        <f>SUM(D$4:D100)*1000/195</f>
        <v>18725.02068619491</v>
      </c>
      <c r="F100" s="5">
        <f t="shared" si="5"/>
        <v>0</v>
      </c>
      <c r="G100" s="16">
        <f t="shared" si="6"/>
        <v>10</v>
      </c>
      <c r="H100" s="4"/>
    </row>
    <row r="101" spans="1:8" ht="12.75">
      <c r="A101" s="3">
        <v>130</v>
      </c>
      <c r="B101" s="1">
        <v>638</v>
      </c>
      <c r="C101" s="1">
        <v>1346</v>
      </c>
      <c r="D101" s="2">
        <f t="shared" si="7"/>
        <v>32.64965543462902</v>
      </c>
      <c r="E101" s="23">
        <f>SUM(D$4:D101)*1000/195</f>
        <v>18892.454816628906</v>
      </c>
      <c r="F101" s="5">
        <f t="shared" si="5"/>
        <v>0</v>
      </c>
      <c r="G101" s="16">
        <f t="shared" si="6"/>
        <v>10</v>
      </c>
      <c r="H101" s="4"/>
    </row>
    <row r="102" spans="1:8" ht="12.75">
      <c r="A102" s="3">
        <v>140</v>
      </c>
      <c r="B102" s="1">
        <v>693</v>
      </c>
      <c r="C102" s="1">
        <v>1375</v>
      </c>
      <c r="D102" s="2">
        <f t="shared" si="7"/>
        <v>62.177166226839255</v>
      </c>
      <c r="E102" s="23">
        <f>SUM(D$4:D102)*1000/195</f>
        <v>19211.312079330644</v>
      </c>
      <c r="F102" s="5">
        <f t="shared" si="5"/>
        <v>0</v>
      </c>
      <c r="G102" s="16">
        <f t="shared" si="6"/>
        <v>5</v>
      </c>
      <c r="H102" s="4"/>
    </row>
    <row r="103" spans="1:8" ht="12.75">
      <c r="A103" s="3">
        <v>145</v>
      </c>
      <c r="B103" s="1">
        <v>718</v>
      </c>
      <c r="C103" s="1">
        <v>1375</v>
      </c>
      <c r="D103" s="2">
        <f t="shared" si="7"/>
        <v>25</v>
      </c>
      <c r="E103" s="23">
        <f>SUM(D$4:D103)*1000/195</f>
        <v>19339.517207535773</v>
      </c>
      <c r="F103" s="5">
        <f t="shared" si="5"/>
        <v>0</v>
      </c>
      <c r="G103" s="16">
        <f t="shared" si="6"/>
        <v>0</v>
      </c>
      <c r="H103" s="4"/>
    </row>
    <row r="104" spans="1:8" ht="12.75">
      <c r="A104" s="3">
        <v>145</v>
      </c>
      <c r="B104" s="1">
        <v>762</v>
      </c>
      <c r="C104" s="1">
        <v>1367</v>
      </c>
      <c r="D104" s="2">
        <f t="shared" si="7"/>
        <v>44.721359549995796</v>
      </c>
      <c r="E104" s="23">
        <f>SUM(D$4:D104)*1000/195</f>
        <v>19568.857512920364</v>
      </c>
      <c r="F104" s="5">
        <f t="shared" si="5"/>
        <v>10</v>
      </c>
      <c r="G104" s="16">
        <f t="shared" si="6"/>
        <v>0</v>
      </c>
      <c r="H104" s="4"/>
    </row>
    <row r="105" spans="1:8" ht="12.75">
      <c r="A105" s="3">
        <v>135</v>
      </c>
      <c r="B105" s="1">
        <v>849</v>
      </c>
      <c r="C105" s="1">
        <v>1351</v>
      </c>
      <c r="D105" s="2">
        <f t="shared" si="7"/>
        <v>88.45903006477066</v>
      </c>
      <c r="E105" s="23">
        <f>SUM(D$4:D105)*1000/195</f>
        <v>20022.493564534572</v>
      </c>
      <c r="F105" s="5">
        <f t="shared" si="5"/>
        <v>5</v>
      </c>
      <c r="G105" s="16">
        <f>IF(A119-A105&gt;0,A119-A105,0)</f>
        <v>0</v>
      </c>
      <c r="H105" s="4"/>
    </row>
    <row r="106" spans="1:8" ht="12.75">
      <c r="A106" s="3">
        <v>130</v>
      </c>
      <c r="B106" s="1">
        <v>971</v>
      </c>
      <c r="C106" s="1">
        <v>1331</v>
      </c>
      <c r="D106" s="2">
        <f t="shared" si="7"/>
        <v>123.62847568420473</v>
      </c>
      <c r="E106" s="23">
        <f>SUM(D$4:D106)*1000/195</f>
        <v>20656.485747530493</v>
      </c>
      <c r="F106" s="5">
        <f t="shared" si="5"/>
        <v>0</v>
      </c>
      <c r="G106" s="16">
        <f>IF(A120-A106&gt;0,A120-A106,0)</f>
        <v>0</v>
      </c>
      <c r="H106" s="4"/>
    </row>
    <row r="107" spans="1:8" ht="12.75">
      <c r="A107" s="3">
        <v>130</v>
      </c>
      <c r="B107" s="1">
        <v>59</v>
      </c>
      <c r="C107" s="1">
        <v>932</v>
      </c>
      <c r="D107" s="2">
        <v>0</v>
      </c>
      <c r="E107" s="23">
        <f>SUM(D$4:D107)*1000/195</f>
        <v>20656.485747530493</v>
      </c>
      <c r="F107" s="5">
        <f t="shared" si="5"/>
        <v>10</v>
      </c>
      <c r="G107" s="16">
        <f>IF(A121-A107&gt;0,A121-A107,0)</f>
        <v>0</v>
      </c>
      <c r="H107" s="4"/>
    </row>
    <row r="108" spans="1:8" ht="12.75">
      <c r="A108" s="3">
        <v>120</v>
      </c>
      <c r="B108" s="1">
        <v>74</v>
      </c>
      <c r="C108" s="1">
        <v>1028</v>
      </c>
      <c r="D108" s="2">
        <f t="shared" si="7"/>
        <v>97.16480844420988</v>
      </c>
      <c r="E108" s="23">
        <f>SUM(D$4:D108)*1000/195</f>
        <v>21154.76681647516</v>
      </c>
      <c r="F108" s="5">
        <f t="shared" si="5"/>
        <v>0</v>
      </c>
      <c r="G108" s="16">
        <f>IF(A122-A108&gt;0,A122-A108,0)</f>
        <v>0</v>
      </c>
      <c r="H108" s="4"/>
    </row>
    <row r="109" spans="1:8" ht="12.75">
      <c r="A109" s="3">
        <v>120</v>
      </c>
      <c r="B109" s="1">
        <v>100</v>
      </c>
      <c r="C109" s="1">
        <v>1042</v>
      </c>
      <c r="D109" s="2">
        <f t="shared" si="7"/>
        <v>29.5296461204668</v>
      </c>
      <c r="E109" s="23">
        <f>SUM(D$4:D109)*1000/195</f>
        <v>21306.20089914422</v>
      </c>
      <c r="F109" s="5">
        <f t="shared" si="5"/>
        <v>0</v>
      </c>
      <c r="G109" s="16">
        <f>IF(A123-A109&gt;0,A123-A109,0)</f>
        <v>0</v>
      </c>
      <c r="H109" s="4"/>
    </row>
    <row r="110" spans="1:8" ht="12.75">
      <c r="A110" s="3">
        <v>120</v>
      </c>
      <c r="B110" s="1">
        <v>101</v>
      </c>
      <c r="C110" s="1">
        <v>1059</v>
      </c>
      <c r="D110" s="2">
        <f t="shared" si="7"/>
        <v>17.029386365926403</v>
      </c>
      <c r="E110" s="23">
        <f>SUM(D$4:D110)*1000/195</f>
        <v>21393.53108563615</v>
      </c>
      <c r="F110" s="5">
        <f t="shared" si="5"/>
        <v>0</v>
      </c>
      <c r="G110" s="16">
        <f>IF(A124-A110&gt;0,A124-A110,0)</f>
        <v>0</v>
      </c>
      <c r="H110" s="4"/>
    </row>
    <row r="111" spans="1:8" ht="12.75">
      <c r="A111" s="3">
        <v>120</v>
      </c>
      <c r="B111" s="1">
        <v>78</v>
      </c>
      <c r="C111" s="1">
        <v>1077</v>
      </c>
      <c r="D111" s="2">
        <f t="shared" si="7"/>
        <v>29.206163733020468</v>
      </c>
      <c r="E111" s="23">
        <f>SUM(D$4:D111)*1000/195</f>
        <v>21543.306284267026</v>
      </c>
      <c r="F111" s="5">
        <f t="shared" si="5"/>
        <v>0</v>
      </c>
      <c r="G111" s="16">
        <f>IF(A125-A111&gt;0,A125-A111,0)</f>
        <v>0</v>
      </c>
      <c r="H111" s="4"/>
    </row>
    <row r="112" spans="1:8" ht="12.75">
      <c r="A112" s="3">
        <v>120</v>
      </c>
      <c r="B112" s="1">
        <v>88</v>
      </c>
      <c r="C112" s="1">
        <v>1165</v>
      </c>
      <c r="D112" s="2">
        <f t="shared" si="7"/>
        <v>88.56635930193812</v>
      </c>
      <c r="E112" s="23">
        <f>SUM(D$4:D112)*1000/195</f>
        <v>21997.492742225684</v>
      </c>
      <c r="F112" s="5">
        <f t="shared" si="5"/>
        <v>0</v>
      </c>
      <c r="G112" s="16">
        <f>IF(A126-A112&gt;0,A126-A112,0)</f>
        <v>0</v>
      </c>
      <c r="H112" s="4"/>
    </row>
    <row r="113" spans="1:8" ht="12.75">
      <c r="A113" s="3">
        <v>120</v>
      </c>
      <c r="B113" s="1">
        <v>74</v>
      </c>
      <c r="C113" s="1">
        <v>1301</v>
      </c>
      <c r="D113" s="2">
        <f t="shared" si="7"/>
        <v>136.7186892857008</v>
      </c>
      <c r="E113" s="23">
        <f>SUM(D$4:D113)*1000/195</f>
        <v>22698.614225742098</v>
      </c>
      <c r="F113" s="5">
        <f t="shared" si="5"/>
        <v>5</v>
      </c>
      <c r="G113" s="16">
        <f>IF(A127-A113&gt;0,A127-A113,0)</f>
        <v>0</v>
      </c>
      <c r="H113" s="4"/>
    </row>
    <row r="114" spans="1:8" ht="12.75">
      <c r="A114" s="3">
        <v>115</v>
      </c>
      <c r="B114" s="1">
        <v>117</v>
      </c>
      <c r="C114" s="1">
        <v>1296</v>
      </c>
      <c r="D114" s="2">
        <f t="shared" si="7"/>
        <v>43.289721643826724</v>
      </c>
      <c r="E114" s="23">
        <f>SUM(D$4:D114)*1000/195</f>
        <v>22920.612798274542</v>
      </c>
      <c r="F114" s="5">
        <f t="shared" si="5"/>
        <v>0</v>
      </c>
      <c r="G114" s="16">
        <f>IF(A128-A114&gt;0,A128-A114,0)</f>
        <v>0</v>
      </c>
      <c r="H114" s="4"/>
    </row>
    <row r="115" spans="1:8" ht="12.75">
      <c r="A115" s="3">
        <v>115</v>
      </c>
      <c r="B115" s="1">
        <v>150</v>
      </c>
      <c r="C115" s="1">
        <v>1318</v>
      </c>
      <c r="D115" s="2">
        <f t="shared" si="7"/>
        <v>39.66106403010388</v>
      </c>
      <c r="E115" s="23">
        <f>SUM(D$4:D115)*1000/195</f>
        <v>23124.002870223794</v>
      </c>
      <c r="F115" s="5">
        <v>0</v>
      </c>
      <c r="G115" s="16">
        <f>IF(A129-A115&gt;0,A129-A115,0)</f>
        <v>0</v>
      </c>
      <c r="H115" s="4" t="s">
        <v>14</v>
      </c>
    </row>
    <row r="116" spans="1:8" ht="12.75">
      <c r="A116" s="3"/>
      <c r="B116" s="1"/>
      <c r="C116" s="1"/>
      <c r="D116" s="2">
        <v>0</v>
      </c>
      <c r="E116" s="23">
        <f>SUM(D$4:D116)*1000/195</f>
        <v>23124.002870223794</v>
      </c>
      <c r="F116" s="5">
        <f>IF(A116-A130&gt;0,A116-A130,0)</f>
        <v>0</v>
      </c>
      <c r="G116" s="16">
        <f>IF(A130-A116&gt;0,A130-A116,0)</f>
        <v>0</v>
      </c>
      <c r="H116" s="4"/>
    </row>
    <row r="117" spans="1:8" ht="12.75">
      <c r="A117" s="3"/>
      <c r="B117" s="1"/>
      <c r="C117" s="1"/>
      <c r="D117" s="2">
        <f t="shared" si="7"/>
        <v>0</v>
      </c>
      <c r="E117" s="23">
        <f>SUM(D$4:D117)*1000/195</f>
        <v>23124.002870223794</v>
      </c>
      <c r="F117" s="5">
        <f>IF(A117-A131&gt;0,A117-A131,0)</f>
        <v>0</v>
      </c>
      <c r="G117" s="16">
        <f>IF(A131-A117&gt;0,A131-A117,0)</f>
        <v>0</v>
      </c>
      <c r="H117" s="4"/>
    </row>
    <row r="118" spans="1:8" ht="12.75">
      <c r="A118" s="3"/>
      <c r="B118" s="1"/>
      <c r="C118" s="1"/>
      <c r="D118" s="2">
        <f t="shared" si="7"/>
        <v>0</v>
      </c>
      <c r="E118" s="23">
        <f>SUM(D$4:D118)*1000/195</f>
        <v>23124.002870223794</v>
      </c>
      <c r="F118" s="5">
        <f>IF(A118-A132&gt;0,A118-A132,0)</f>
        <v>0</v>
      </c>
      <c r="G118" s="16">
        <f>IF(A132-A118&gt;0,A132-A118,0)</f>
        <v>0</v>
      </c>
      <c r="H118" s="4"/>
    </row>
    <row r="119" spans="1:8" ht="12.75">
      <c r="A119" s="25"/>
      <c r="B119" s="26"/>
      <c r="C119" s="26"/>
      <c r="D119" s="2">
        <v>0</v>
      </c>
      <c r="E119" s="23">
        <f>SUM(D$4:D119)*1000/195</f>
        <v>23124.002870223794</v>
      </c>
      <c r="F119" s="5">
        <f>IF(A119-A192&gt;0,A119-A192,0)</f>
        <v>0</v>
      </c>
      <c r="G119" s="16">
        <f>IF(A192-A119&gt;0,A192-A119,0)</f>
        <v>0</v>
      </c>
      <c r="H119" s="29"/>
    </row>
    <row r="120" spans="1:8" ht="12.75">
      <c r="A120" s="25"/>
      <c r="B120" s="26"/>
      <c r="C120" s="26"/>
      <c r="D120" s="2">
        <f>SQRT((B120-B119)*(B120-B119)+(C120-C119)*(C120-C119))</f>
        <v>0</v>
      </c>
      <c r="E120" s="23">
        <f>SUM(D$4:D120)*1000/195</f>
        <v>23124.002870223794</v>
      </c>
      <c r="F120" s="5">
        <f>IF(A120-A193&gt;0,A120-A193,0)</f>
        <v>0</v>
      </c>
      <c r="G120" s="16">
        <f>IF(A193-A120&gt;0,A193-A120,0)</f>
        <v>0</v>
      </c>
      <c r="H120" s="29"/>
    </row>
    <row r="121" spans="1:8" ht="12.75">
      <c r="A121" s="25"/>
      <c r="B121" s="26"/>
      <c r="C121" s="26"/>
      <c r="D121" s="2">
        <f>SQRT((B121-B120)*(B121-B120)+(C121-C120)*(C121-C120))</f>
        <v>0</v>
      </c>
      <c r="E121" s="23">
        <f>SUM(D$4:D121)*1000/195</f>
        <v>23124.002870223794</v>
      </c>
      <c r="F121" s="5">
        <f>IF(A121-A194&gt;0,A121-A194,0)</f>
        <v>0</v>
      </c>
      <c r="G121" s="16">
        <f>IF(A194-A121&gt;0,A194-A121,0)</f>
        <v>0</v>
      </c>
      <c r="H121" s="29"/>
    </row>
    <row r="122" spans="1:8" ht="12.75">
      <c r="A122" s="25"/>
      <c r="B122" s="26"/>
      <c r="C122" s="26"/>
      <c r="D122" s="2">
        <f>SQRT((B122-B121)*(B122-B121)+(C122-C121)*(C122-C121))</f>
        <v>0</v>
      </c>
      <c r="E122" s="23">
        <f>SUM(D$4:D122)*1000/195</f>
        <v>23124.002870223794</v>
      </c>
      <c r="F122" s="5">
        <f>IF(A122-A195&gt;0,A122-A195,0)</f>
        <v>0</v>
      </c>
      <c r="G122" s="16">
        <f>IF(A195-A122&gt;0,A195-A122,0)</f>
        <v>0</v>
      </c>
      <c r="H122" s="29"/>
    </row>
    <row r="123" spans="1:8" ht="12.75">
      <c r="A123" s="25"/>
      <c r="B123" s="26"/>
      <c r="C123" s="26"/>
      <c r="D123" s="35"/>
      <c r="E123" s="36"/>
      <c r="F123" s="37"/>
      <c r="G123" s="38"/>
      <c r="H123" s="29"/>
    </row>
    <row r="124" spans="1:8" ht="13.5" thickBot="1">
      <c r="A124" s="25"/>
      <c r="B124" s="26"/>
      <c r="C124" s="26"/>
      <c r="D124" s="26"/>
      <c r="E124" s="27"/>
      <c r="F124" s="25"/>
      <c r="G124" s="28"/>
      <c r="H124" s="29"/>
    </row>
    <row r="125" spans="1:8" ht="26.25" customHeight="1" thickBot="1">
      <c r="A125" s="30"/>
      <c r="B125" s="31"/>
      <c r="C125" s="31"/>
      <c r="D125" s="31"/>
      <c r="E125" s="32"/>
      <c r="F125" s="30">
        <f>SUM(F4:F124)</f>
        <v>320</v>
      </c>
      <c r="G125" s="33">
        <f>SUM(G4:G124)</f>
        <v>255</v>
      </c>
      <c r="H125" s="34"/>
    </row>
  </sheetData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Csepel Energia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horvabe</dc:creator>
  <cp:keywords/>
  <dc:description/>
  <cp:lastModifiedBy>Horváth Béla</cp:lastModifiedBy>
  <dcterms:created xsi:type="dcterms:W3CDTF">2003-07-31T04:52:09Z</dcterms:created>
  <dcterms:modified xsi:type="dcterms:W3CDTF">2006-08-03T05:16:29Z</dcterms:modified>
  <cp:category/>
  <cp:version/>
  <cp:contentType/>
  <cp:contentStatus/>
</cp:coreProperties>
</file>