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875" windowHeight="8070" activeTab="1"/>
  </bookViews>
  <sheets>
    <sheet name="Adatlap" sheetId="1" r:id="rId1"/>
    <sheet name="Diagram" sheetId="2" r:id="rId2"/>
  </sheets>
  <definedNames/>
  <calcPr fullCalcOnLoad="1"/>
</workbook>
</file>

<file path=xl/sharedStrings.xml><?xml version="1.0" encoding="utf-8"?>
<sst xmlns="http://schemas.openxmlformats.org/spreadsheetml/2006/main" count="17" uniqueCount="14">
  <si>
    <t>Magasság</t>
  </si>
  <si>
    <t>X koordináta</t>
  </si>
  <si>
    <t>Y koordináta</t>
  </si>
  <si>
    <t>Szomszédos pontok közötti táv</t>
  </si>
  <si>
    <t>Kezdőponttól mért táv</t>
  </si>
  <si>
    <t>Megjegyzés</t>
  </si>
  <si>
    <t>m</t>
  </si>
  <si>
    <t>Emelkedés előre</t>
  </si>
  <si>
    <t>Emelkedés visszafelé</t>
  </si>
  <si>
    <t>Sátoraljaújhely, vasútállomás</t>
  </si>
  <si>
    <t>Vörös-nyereg</t>
  </si>
  <si>
    <t>Aszfaltút Rudabányácska felé</t>
  </si>
  <si>
    <t>Kék és piros keresztezés</t>
  </si>
  <si>
    <t>Vágáshuta, pecsételőhely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</si>
</sst>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1" fontId="0" fillId="0" borderId="6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Kéktúra Sátoraljaújhely (Bányi-nyereg) - Vágáshuta  
 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"/>
          <c:y val="0.11775"/>
          <c:w val="0.59675"/>
          <c:h val="0.540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Adatlap!$E$4:$E$125</c:f>
              <c:numCache>
                <c:ptCount val="122"/>
                <c:pt idx="0">
                  <c:v>0</c:v>
                </c:pt>
                <c:pt idx="1">
                  <c:v>314.49739705563</c:v>
                </c:pt>
                <c:pt idx="2">
                  <c:v>456.3365425524437</c:v>
                </c:pt>
                <c:pt idx="3">
                  <c:v>667.5912084400946</c:v>
                </c:pt>
                <c:pt idx="4">
                  <c:v>1215.9016250400398</c:v>
                </c:pt>
                <c:pt idx="5">
                  <c:v>1366.8138195996517</c:v>
                </c:pt>
                <c:pt idx="6">
                  <c:v>1579.3097104211968</c:v>
                </c:pt>
                <c:pt idx="7">
                  <c:v>1657.7561644764703</c:v>
                </c:pt>
                <c:pt idx="8">
                  <c:v>1731.1808878778877</c:v>
                </c:pt>
                <c:pt idx="9">
                  <c:v>1913.0695837852538</c:v>
                </c:pt>
                <c:pt idx="10">
                  <c:v>1975.4568917883128</c:v>
                </c:pt>
                <c:pt idx="11">
                  <c:v>2078.66002921138</c:v>
                </c:pt>
                <c:pt idx="12">
                  <c:v>2152.0847526127973</c:v>
                </c:pt>
                <c:pt idx="13">
                  <c:v>2244.5347853170024</c:v>
                </c:pt>
                <c:pt idx="14">
                  <c:v>2427.576511445974</c:v>
                </c:pt>
                <c:pt idx="15">
                  <c:v>2745.0699820544683</c:v>
                </c:pt>
                <c:pt idx="16">
                  <c:v>3048.502027028561</c:v>
                </c:pt>
                <c:pt idx="17">
                  <c:v>3212.924791560678</c:v>
                </c:pt>
                <c:pt idx="18">
                  <c:v>3405.6934698090113</c:v>
                </c:pt>
                <c:pt idx="19">
                  <c:v>3583.7094180932136</c:v>
                </c:pt>
                <c:pt idx="20">
                  <c:v>3583.7094180932136</c:v>
                </c:pt>
                <c:pt idx="21">
                  <c:v>3698.379570785511</c:v>
                </c:pt>
                <c:pt idx="22">
                  <c:v>3864.4732604337332</c:v>
                </c:pt>
                <c:pt idx="23">
                  <c:v>3954.0335127238504</c:v>
                </c:pt>
                <c:pt idx="24">
                  <c:v>4053.6052452312742</c:v>
                </c:pt>
                <c:pt idx="25">
                  <c:v>4125.0328774219615</c:v>
                </c:pt>
                <c:pt idx="26">
                  <c:v>4193.451667494405</c:v>
                </c:pt>
                <c:pt idx="27">
                  <c:v>4271.055492881182</c:v>
                </c:pt>
                <c:pt idx="28">
                  <c:v>4333.019831207308</c:v>
                </c:pt>
                <c:pt idx="29">
                  <c:v>4384.557654905364</c:v>
                </c:pt>
                <c:pt idx="30">
                  <c:v>4568.029899213038</c:v>
                </c:pt>
                <c:pt idx="31">
                  <c:v>4677.7782815670525</c:v>
                </c:pt>
                <c:pt idx="32">
                  <c:v>4747.529412381081</c:v>
                </c:pt>
                <c:pt idx="33">
                  <c:v>4795.908802801884</c:v>
                </c:pt>
                <c:pt idx="34">
                  <c:v>4892.259029612427</c:v>
                </c:pt>
                <c:pt idx="35">
                  <c:v>4980.4880067103</c:v>
                </c:pt>
                <c:pt idx="36">
                  <c:v>5035.001574980734</c:v>
                </c:pt>
                <c:pt idx="37">
                  <c:v>5087.299211017584</c:v>
                </c:pt>
                <c:pt idx="38">
                  <c:v>5154.750218391768</c:v>
                </c:pt>
                <c:pt idx="39">
                  <c:v>5221.416885058435</c:v>
                </c:pt>
                <c:pt idx="40">
                  <c:v>5258.750781926539</c:v>
                </c:pt>
                <c:pt idx="41">
                  <c:v>5307.40120746759</c:v>
                </c:pt>
                <c:pt idx="42">
                  <c:v>5406.044202655649</c:v>
                </c:pt>
                <c:pt idx="43">
                  <c:v>5565.349070009588</c:v>
                </c:pt>
                <c:pt idx="44">
                  <c:v>5658.224815016127</c:v>
                </c:pt>
                <c:pt idx="45">
                  <c:v>5755.660712452024</c:v>
                </c:pt>
                <c:pt idx="46">
                  <c:v>5866.363446528551</c:v>
                </c:pt>
                <c:pt idx="47">
                  <c:v>5944.642100489957</c:v>
                </c:pt>
                <c:pt idx="48">
                  <c:v>5991.079972993224</c:v>
                </c:pt>
                <c:pt idx="49">
                  <c:v>6068.6837983800015</c:v>
                </c:pt>
                <c:pt idx="50">
                  <c:v>6162.264760384591</c:v>
                </c:pt>
                <c:pt idx="51">
                  <c:v>6516.259526649663</c:v>
                </c:pt>
                <c:pt idx="52">
                  <c:v>6613.830283523716</c:v>
                </c:pt>
                <c:pt idx="53">
                  <c:v>6701.160470015648</c:v>
                </c:pt>
                <c:pt idx="54">
                  <c:v>6863.328555152488</c:v>
                </c:pt>
                <c:pt idx="55">
                  <c:v>6946.809686414537</c:v>
                </c:pt>
                <c:pt idx="56">
                  <c:v>7067.8396732987</c:v>
                </c:pt>
                <c:pt idx="57">
                  <c:v>7126.3102079191685</c:v>
                </c:pt>
                <c:pt idx="58">
                  <c:v>7186.114842738095</c:v>
                </c:pt>
                <c:pt idx="59">
                  <c:v>7283.6855996121485</c:v>
                </c:pt>
                <c:pt idx="60">
                  <c:v>7423.187861240205</c:v>
                </c:pt>
                <c:pt idx="61">
                  <c:v>7692.991890736942</c:v>
                </c:pt>
                <c:pt idx="62">
                  <c:v>7920.721155466937</c:v>
                </c:pt>
                <c:pt idx="63">
                  <c:v>8146.1872881539175</c:v>
                </c:pt>
                <c:pt idx="64">
                  <c:v>8264.136006102635</c:v>
                </c:pt>
                <c:pt idx="65">
                  <c:v>8383.083836920516</c:v>
                </c:pt>
                <c:pt idx="66">
                  <c:v>8475.53386962472</c:v>
                </c:pt>
                <c:pt idx="67">
                  <c:v>8604.148599921997</c:v>
                </c:pt>
                <c:pt idx="68">
                  <c:v>8707.351737345063</c:v>
                </c:pt>
                <c:pt idx="69">
                  <c:v>8769.31607567119</c:v>
                </c:pt>
                <c:pt idx="70">
                  <c:v>8853.892601324886</c:v>
                </c:pt>
                <c:pt idx="71">
                  <c:v>8897.708005147026</c:v>
                </c:pt>
                <c:pt idx="72">
                  <c:v>8897.708005147026</c:v>
                </c:pt>
                <c:pt idx="73">
                  <c:v>8959.459772217757</c:v>
                </c:pt>
                <c:pt idx="74">
                  <c:v>9065.055978791981</c:v>
                </c:pt>
                <c:pt idx="75">
                  <c:v>9148.53711005403</c:v>
                </c:pt>
                <c:pt idx="76">
                  <c:v>9343.81334353772</c:v>
                </c:pt>
                <c:pt idx="77">
                  <c:v>9392.192733958524</c:v>
                </c:pt>
                <c:pt idx="78">
                  <c:v>9440.572124379327</c:v>
                </c:pt>
                <c:pt idx="79">
                  <c:v>9502.536462705453</c:v>
                </c:pt>
                <c:pt idx="80">
                  <c:v>9536.937508513143</c:v>
                </c:pt>
                <c:pt idx="81">
                  <c:v>9647.877547758188</c:v>
                </c:pt>
                <c:pt idx="82">
                  <c:v>9736.10652485606</c:v>
                </c:pt>
                <c:pt idx="83">
                  <c:v>9817.19056742448</c:v>
                </c:pt>
                <c:pt idx="84">
                  <c:v>9945.39569562961</c:v>
                </c:pt>
                <c:pt idx="85">
                  <c:v>10138.437031267751</c:v>
                </c:pt>
                <c:pt idx="86">
                  <c:v>10246.251369942769</c:v>
                </c:pt>
                <c:pt idx="87">
                  <c:v>10392.022348440738</c:v>
                </c:pt>
                <c:pt idx="88">
                  <c:v>10476.598874094432</c:v>
                </c:pt>
                <c:pt idx="89">
                  <c:v>10633.15618201724</c:v>
                </c:pt>
                <c:pt idx="90">
                  <c:v>10753.85979530893</c:v>
                </c:pt>
                <c:pt idx="91">
                  <c:v>10847.44075731352</c:v>
                </c:pt>
                <c:pt idx="92">
                  <c:v>10955.255095988536</c:v>
                </c:pt>
                <c:pt idx="93">
                  <c:v>11042.585282480466</c:v>
                </c:pt>
                <c:pt idx="94">
                  <c:v>11276.523635874457</c:v>
                </c:pt>
                <c:pt idx="95">
                  <c:v>11393.577094443823</c:v>
                </c:pt>
                <c:pt idx="96">
                  <c:v>11476.266917503295</c:v>
                </c:pt>
                <c:pt idx="97">
                  <c:v>11594.660726535247</c:v>
                </c:pt>
                <c:pt idx="98">
                  <c:v>11711.82646662546</c:v>
                </c:pt>
                <c:pt idx="99">
                  <c:v>11778.690081037796</c:v>
                </c:pt>
                <c:pt idx="100">
                  <c:v>11871.140113742</c:v>
                </c:pt>
                <c:pt idx="101">
                  <c:v>11978.954452417018</c:v>
                </c:pt>
                <c:pt idx="102">
                  <c:v>12178.49369814362</c:v>
                </c:pt>
                <c:pt idx="103">
                  <c:v>12255.587525725019</c:v>
                </c:pt>
                <c:pt idx="104">
                  <c:v>12312.922602071169</c:v>
                </c:pt>
                <c:pt idx="105">
                  <c:v>12398.27294554344</c:v>
                </c:pt>
                <c:pt idx="106">
                  <c:v>12475.196022466518</c:v>
                </c:pt>
                <c:pt idx="107">
                  <c:v>12599.230757055726</c:v>
                </c:pt>
                <c:pt idx="108">
                  <c:v>12672.655480457142</c:v>
                </c:pt>
                <c:pt idx="109">
                  <c:v>12785.475993277656</c:v>
                </c:pt>
                <c:pt idx="110">
                  <c:v>12927.962598297652</c:v>
                </c:pt>
                <c:pt idx="111">
                  <c:v>13024.72137913926</c:v>
                </c:pt>
                <c:pt idx="112">
                  <c:v>13174.232966186575</c:v>
                </c:pt>
                <c:pt idx="113">
                  <c:v>13302.847696483852</c:v>
                </c:pt>
                <c:pt idx="114">
                  <c:v>13374.642568278723</c:v>
                </c:pt>
                <c:pt idx="115">
                  <c:v>13425.924619560774</c:v>
                </c:pt>
                <c:pt idx="116">
                  <c:v>13425.924619560774</c:v>
                </c:pt>
                <c:pt idx="117">
                  <c:v>13425.924619560774</c:v>
                </c:pt>
                <c:pt idx="118">
                  <c:v>13425.924619560774</c:v>
                </c:pt>
              </c:numCache>
            </c:numRef>
          </c:xVal>
          <c:yVal>
            <c:numRef>
              <c:f>Adatlap!$A$4:$A$125</c:f>
              <c:numCache>
                <c:ptCount val="122"/>
                <c:pt idx="0">
                  <c:v>105</c:v>
                </c:pt>
                <c:pt idx="1">
                  <c:v>115</c:v>
                </c:pt>
                <c:pt idx="2">
                  <c:v>115</c:v>
                </c:pt>
                <c:pt idx="3">
                  <c:v>115</c:v>
                </c:pt>
                <c:pt idx="4">
                  <c:v>115</c:v>
                </c:pt>
                <c:pt idx="5">
                  <c:v>120</c:v>
                </c:pt>
                <c:pt idx="6">
                  <c:v>140</c:v>
                </c:pt>
                <c:pt idx="7">
                  <c:v>150</c:v>
                </c:pt>
                <c:pt idx="8">
                  <c:v>160</c:v>
                </c:pt>
                <c:pt idx="9">
                  <c:v>180</c:v>
                </c:pt>
                <c:pt idx="10">
                  <c:v>190</c:v>
                </c:pt>
                <c:pt idx="11">
                  <c:v>195</c:v>
                </c:pt>
                <c:pt idx="12">
                  <c:v>200</c:v>
                </c:pt>
                <c:pt idx="13">
                  <c:v>220</c:v>
                </c:pt>
                <c:pt idx="14">
                  <c:v>240</c:v>
                </c:pt>
                <c:pt idx="15">
                  <c:v>260</c:v>
                </c:pt>
                <c:pt idx="16">
                  <c:v>280</c:v>
                </c:pt>
                <c:pt idx="17">
                  <c:v>290</c:v>
                </c:pt>
                <c:pt idx="18">
                  <c:v>300</c:v>
                </c:pt>
                <c:pt idx="19">
                  <c:v>310</c:v>
                </c:pt>
                <c:pt idx="20">
                  <c:v>320</c:v>
                </c:pt>
                <c:pt idx="21">
                  <c:v>340</c:v>
                </c:pt>
                <c:pt idx="22">
                  <c:v>350</c:v>
                </c:pt>
                <c:pt idx="23">
                  <c:v>340</c:v>
                </c:pt>
                <c:pt idx="24">
                  <c:v>340</c:v>
                </c:pt>
                <c:pt idx="25">
                  <c:v>360</c:v>
                </c:pt>
                <c:pt idx="26">
                  <c:v>380</c:v>
                </c:pt>
                <c:pt idx="27">
                  <c:v>370</c:v>
                </c:pt>
                <c:pt idx="28">
                  <c:v>360</c:v>
                </c:pt>
                <c:pt idx="29">
                  <c:v>340</c:v>
                </c:pt>
                <c:pt idx="30">
                  <c:v>360</c:v>
                </c:pt>
                <c:pt idx="31">
                  <c:v>370</c:v>
                </c:pt>
                <c:pt idx="32">
                  <c:v>360</c:v>
                </c:pt>
                <c:pt idx="33">
                  <c:v>340</c:v>
                </c:pt>
                <c:pt idx="34">
                  <c:v>320</c:v>
                </c:pt>
                <c:pt idx="35">
                  <c:v>340</c:v>
                </c:pt>
                <c:pt idx="36">
                  <c:v>350</c:v>
                </c:pt>
                <c:pt idx="37">
                  <c:v>340</c:v>
                </c:pt>
                <c:pt idx="38">
                  <c:v>320</c:v>
                </c:pt>
                <c:pt idx="39">
                  <c:v>300</c:v>
                </c:pt>
                <c:pt idx="40">
                  <c:v>280</c:v>
                </c:pt>
                <c:pt idx="41">
                  <c:v>260</c:v>
                </c:pt>
                <c:pt idx="42">
                  <c:v>240</c:v>
                </c:pt>
                <c:pt idx="43">
                  <c:v>220</c:v>
                </c:pt>
                <c:pt idx="44">
                  <c:v>200</c:v>
                </c:pt>
                <c:pt idx="45">
                  <c:v>190</c:v>
                </c:pt>
                <c:pt idx="46">
                  <c:v>180</c:v>
                </c:pt>
                <c:pt idx="47">
                  <c:v>170</c:v>
                </c:pt>
                <c:pt idx="48">
                  <c:v>160</c:v>
                </c:pt>
                <c:pt idx="49">
                  <c:v>140</c:v>
                </c:pt>
                <c:pt idx="50">
                  <c:v>130</c:v>
                </c:pt>
                <c:pt idx="51">
                  <c:v>130</c:v>
                </c:pt>
                <c:pt idx="52">
                  <c:v>140</c:v>
                </c:pt>
                <c:pt idx="53">
                  <c:v>150</c:v>
                </c:pt>
                <c:pt idx="54">
                  <c:v>160</c:v>
                </c:pt>
                <c:pt idx="55">
                  <c:v>180</c:v>
                </c:pt>
                <c:pt idx="56">
                  <c:v>200</c:v>
                </c:pt>
                <c:pt idx="57">
                  <c:v>220</c:v>
                </c:pt>
                <c:pt idx="58">
                  <c:v>230</c:v>
                </c:pt>
                <c:pt idx="59">
                  <c:v>230</c:v>
                </c:pt>
                <c:pt idx="60">
                  <c:v>230</c:v>
                </c:pt>
                <c:pt idx="61">
                  <c:v>230</c:v>
                </c:pt>
                <c:pt idx="62">
                  <c:v>225</c:v>
                </c:pt>
                <c:pt idx="63">
                  <c:v>240</c:v>
                </c:pt>
                <c:pt idx="64">
                  <c:v>260</c:v>
                </c:pt>
                <c:pt idx="65">
                  <c:v>280</c:v>
                </c:pt>
                <c:pt idx="66">
                  <c:v>320</c:v>
                </c:pt>
                <c:pt idx="67">
                  <c:v>320</c:v>
                </c:pt>
                <c:pt idx="68">
                  <c:v>330</c:v>
                </c:pt>
                <c:pt idx="69">
                  <c:v>340</c:v>
                </c:pt>
                <c:pt idx="70">
                  <c:v>330</c:v>
                </c:pt>
                <c:pt idx="71">
                  <c:v>330</c:v>
                </c:pt>
                <c:pt idx="72">
                  <c:v>330</c:v>
                </c:pt>
                <c:pt idx="73">
                  <c:v>330</c:v>
                </c:pt>
                <c:pt idx="74">
                  <c:v>330</c:v>
                </c:pt>
                <c:pt idx="75">
                  <c:v>320</c:v>
                </c:pt>
                <c:pt idx="76">
                  <c:v>300</c:v>
                </c:pt>
                <c:pt idx="77">
                  <c:v>300</c:v>
                </c:pt>
                <c:pt idx="78">
                  <c:v>320</c:v>
                </c:pt>
                <c:pt idx="79">
                  <c:v>330</c:v>
                </c:pt>
                <c:pt idx="80">
                  <c:v>340</c:v>
                </c:pt>
                <c:pt idx="81">
                  <c:v>360</c:v>
                </c:pt>
                <c:pt idx="82">
                  <c:v>365</c:v>
                </c:pt>
                <c:pt idx="83">
                  <c:v>360</c:v>
                </c:pt>
                <c:pt idx="84">
                  <c:v>370</c:v>
                </c:pt>
                <c:pt idx="85">
                  <c:v>370</c:v>
                </c:pt>
                <c:pt idx="86">
                  <c:v>365</c:v>
                </c:pt>
                <c:pt idx="87">
                  <c:v>370</c:v>
                </c:pt>
                <c:pt idx="88">
                  <c:v>375</c:v>
                </c:pt>
                <c:pt idx="89">
                  <c:v>380</c:v>
                </c:pt>
                <c:pt idx="90">
                  <c:v>380</c:v>
                </c:pt>
                <c:pt idx="91">
                  <c:v>380</c:v>
                </c:pt>
                <c:pt idx="92">
                  <c:v>385</c:v>
                </c:pt>
                <c:pt idx="93">
                  <c:v>380</c:v>
                </c:pt>
                <c:pt idx="94">
                  <c:v>380</c:v>
                </c:pt>
                <c:pt idx="95">
                  <c:v>370</c:v>
                </c:pt>
                <c:pt idx="96">
                  <c:v>360</c:v>
                </c:pt>
                <c:pt idx="97">
                  <c:v>340</c:v>
                </c:pt>
                <c:pt idx="98">
                  <c:v>340</c:v>
                </c:pt>
                <c:pt idx="99">
                  <c:v>350</c:v>
                </c:pt>
                <c:pt idx="100">
                  <c:v>340</c:v>
                </c:pt>
                <c:pt idx="101">
                  <c:v>320</c:v>
                </c:pt>
                <c:pt idx="102">
                  <c:v>320</c:v>
                </c:pt>
                <c:pt idx="103">
                  <c:v>320</c:v>
                </c:pt>
                <c:pt idx="104">
                  <c:v>300</c:v>
                </c:pt>
                <c:pt idx="105">
                  <c:v>290</c:v>
                </c:pt>
                <c:pt idx="106">
                  <c:v>280</c:v>
                </c:pt>
                <c:pt idx="107">
                  <c:v>270</c:v>
                </c:pt>
                <c:pt idx="108">
                  <c:v>260</c:v>
                </c:pt>
                <c:pt idx="109">
                  <c:v>240</c:v>
                </c:pt>
                <c:pt idx="110">
                  <c:v>230</c:v>
                </c:pt>
                <c:pt idx="111">
                  <c:v>220</c:v>
                </c:pt>
                <c:pt idx="112">
                  <c:v>210</c:v>
                </c:pt>
                <c:pt idx="113">
                  <c:v>200</c:v>
                </c:pt>
                <c:pt idx="114">
                  <c:v>190</c:v>
                </c:pt>
                <c:pt idx="115">
                  <c:v>190</c:v>
                </c:pt>
              </c:numCache>
            </c:numRef>
          </c:yVal>
          <c:smooth val="0"/>
        </c:ser>
        <c:axId val="1170280"/>
        <c:axId val="10532521"/>
      </c:scatterChart>
      <c:valAx>
        <c:axId val="1170280"/>
        <c:scaling>
          <c:orientation val="minMax"/>
          <c:max val="1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Távolság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/>
            </a:ln>
          </c:spPr>
        </c:majorGridlines>
        <c:minorGridlines>
          <c:spPr>
            <a:ln w="12700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10532521"/>
        <c:crosses val="autoZero"/>
        <c:crossBetween val="midCat"/>
        <c:dispUnits/>
        <c:majorUnit val="5000"/>
        <c:minorUnit val="1000"/>
      </c:valAx>
      <c:valAx>
        <c:axId val="10532521"/>
        <c:scaling>
          <c:orientation val="minMax"/>
          <c:max val="1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Magasság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70280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0.239</cdr:x>
      <cdr:y>0.51025</cdr:y>
    </cdr:from>
    <cdr:to>
      <cdr:x>0.239</cdr:x>
      <cdr:y>0.91775</cdr:y>
    </cdr:to>
    <cdr:sp>
      <cdr:nvSpPr>
        <cdr:cNvPr id="1" name="Line 1"/>
        <cdr:cNvSpPr>
          <a:spLocks/>
        </cdr:cNvSpPr>
      </cdr:nvSpPr>
      <cdr:spPr>
        <a:xfrm>
          <a:off x="2200275" y="2933700"/>
          <a:ext cx="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0.2245</cdr:x>
      <cdr:y>0.67225</cdr:y>
    </cdr:from>
    <cdr:to>
      <cdr:x>0.239</cdr:x>
      <cdr:y>0.9055</cdr:y>
    </cdr:to>
    <cdr:sp>
      <cdr:nvSpPr>
        <cdr:cNvPr id="2" name="AutoShape 8"/>
        <cdr:cNvSpPr>
          <a:spLocks/>
        </cdr:cNvSpPr>
      </cdr:nvSpPr>
      <cdr:spPr>
        <a:xfrm rot="16200000">
          <a:off x="2066925" y="3867150"/>
          <a:ext cx="133350" cy="13430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Sátoraljaújhely, vasútállomás</a:t>
          </a:r>
        </a:p>
      </cdr:txBody>
    </cdr:sp>
  </cdr:relSizeAnchor>
  <cdr:relSizeAnchor xmlns:cdr="http://schemas.openxmlformats.org/drawingml/2006/chartDrawing">
    <cdr:from>
      <cdr:x>0.376</cdr:x>
      <cdr:y>0.4475</cdr:y>
    </cdr:from>
    <cdr:to>
      <cdr:x>0.376</cdr:x>
      <cdr:y>0.91775</cdr:y>
    </cdr:to>
    <cdr:sp>
      <cdr:nvSpPr>
        <cdr:cNvPr id="3" name="Line 9"/>
        <cdr:cNvSpPr>
          <a:spLocks/>
        </cdr:cNvSpPr>
      </cdr:nvSpPr>
      <cdr:spPr>
        <a:xfrm>
          <a:off x="3457575" y="2571750"/>
          <a:ext cx="0" cy="2714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0.3615</cdr:x>
      <cdr:y>0.78975</cdr:y>
    </cdr:from>
    <cdr:to>
      <cdr:x>0.376</cdr:x>
      <cdr:y>0.9045</cdr:y>
    </cdr:to>
    <cdr:sp>
      <cdr:nvSpPr>
        <cdr:cNvPr id="4" name="AutoShape 10"/>
        <cdr:cNvSpPr>
          <a:spLocks/>
        </cdr:cNvSpPr>
      </cdr:nvSpPr>
      <cdr:spPr>
        <a:xfrm rot="16200000">
          <a:off x="3324225" y="4543425"/>
          <a:ext cx="133350" cy="6572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Vörös-nyereg</a:t>
          </a:r>
        </a:p>
      </cdr:txBody>
    </cdr:sp>
  </cdr:relSizeAnchor>
  <cdr:relSizeAnchor xmlns:cdr="http://schemas.openxmlformats.org/drawingml/2006/chartDrawing">
    <cdr:from>
      <cdr:x>0.46075</cdr:x>
      <cdr:y>0.5375</cdr:y>
    </cdr:from>
    <cdr:to>
      <cdr:x>0.46225</cdr:x>
      <cdr:y>0.91775</cdr:y>
    </cdr:to>
    <cdr:sp>
      <cdr:nvSpPr>
        <cdr:cNvPr id="5" name="Line 11"/>
        <cdr:cNvSpPr>
          <a:spLocks/>
        </cdr:cNvSpPr>
      </cdr:nvSpPr>
      <cdr:spPr>
        <a:xfrm>
          <a:off x="4248150" y="3095625"/>
          <a:ext cx="9525" cy="2190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0.4465</cdr:x>
      <cdr:y>0.66775</cdr:y>
    </cdr:from>
    <cdr:to>
      <cdr:x>0.46125</cdr:x>
      <cdr:y>0.9135</cdr:y>
    </cdr:to>
    <cdr:sp>
      <cdr:nvSpPr>
        <cdr:cNvPr id="6" name="AutoShape 12"/>
        <cdr:cNvSpPr>
          <a:spLocks/>
        </cdr:cNvSpPr>
      </cdr:nvSpPr>
      <cdr:spPr>
        <a:xfrm rot="16200000">
          <a:off x="4114800" y="3838575"/>
          <a:ext cx="133350" cy="14192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Aszfaltút Rudabányácska felé</a:t>
          </a:r>
        </a:p>
      </cdr:txBody>
    </cdr:sp>
  </cdr:relSizeAnchor>
  <cdr:relSizeAnchor xmlns:cdr="http://schemas.openxmlformats.org/drawingml/2006/chartDrawing">
    <cdr:from>
      <cdr:x>0.64625</cdr:x>
      <cdr:y>0.43675</cdr:y>
    </cdr:from>
    <cdr:to>
      <cdr:x>0.64625</cdr:x>
      <cdr:y>0.91775</cdr:y>
    </cdr:to>
    <cdr:sp>
      <cdr:nvSpPr>
        <cdr:cNvPr id="7" name="Line 13"/>
        <cdr:cNvSpPr>
          <a:spLocks/>
        </cdr:cNvSpPr>
      </cdr:nvSpPr>
      <cdr:spPr>
        <a:xfrm>
          <a:off x="5953125" y="2514600"/>
          <a:ext cx="0" cy="2771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0.6305</cdr:x>
      <cdr:y>0.643</cdr:y>
    </cdr:from>
    <cdr:to>
      <cdr:x>0.645</cdr:x>
      <cdr:y>0.912</cdr:y>
    </cdr:to>
    <cdr:sp>
      <cdr:nvSpPr>
        <cdr:cNvPr id="8" name="AutoShape 14"/>
        <cdr:cNvSpPr>
          <a:spLocks/>
        </cdr:cNvSpPr>
      </cdr:nvSpPr>
      <cdr:spPr>
        <a:xfrm rot="16200000">
          <a:off x="5810250" y="3705225"/>
          <a:ext cx="133350" cy="15525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Kék és Piros jelzés keresztezése</a:t>
          </a:r>
        </a:p>
      </cdr:txBody>
    </cdr:sp>
  </cdr:relSizeAnchor>
  <cdr:relSizeAnchor xmlns:cdr="http://schemas.openxmlformats.org/drawingml/2006/chartDrawing">
    <cdr:from>
      <cdr:x>0.7205</cdr:x>
      <cdr:y>0.51025</cdr:y>
    </cdr:from>
    <cdr:to>
      <cdr:x>0.7205</cdr:x>
      <cdr:y>0.91775</cdr:y>
    </cdr:to>
    <cdr:sp>
      <cdr:nvSpPr>
        <cdr:cNvPr id="9" name="Line 15"/>
        <cdr:cNvSpPr>
          <a:spLocks/>
        </cdr:cNvSpPr>
      </cdr:nvSpPr>
      <cdr:spPr>
        <a:xfrm>
          <a:off x="6638925" y="2933700"/>
          <a:ext cx="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0.706</cdr:x>
      <cdr:y>0.70175</cdr:y>
    </cdr:from>
    <cdr:to>
      <cdr:x>0.7205</cdr:x>
      <cdr:y>0.913</cdr:y>
    </cdr:to>
    <cdr:sp>
      <cdr:nvSpPr>
        <cdr:cNvPr id="10" name="AutoShape 16"/>
        <cdr:cNvSpPr>
          <a:spLocks/>
        </cdr:cNvSpPr>
      </cdr:nvSpPr>
      <cdr:spPr>
        <a:xfrm rot="16200000">
          <a:off x="6505575" y="4038600"/>
          <a:ext cx="133350" cy="12192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Vágáshuta, pecsételőhely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62625"/>
    <xdr:graphicFrame>
      <xdr:nvGraphicFramePr>
        <xdr:cNvPr id="1" name="Shape 1025"/>
        <xdr:cNvGraphicFramePr/>
      </xdr:nvGraphicFramePr>
      <xdr:xfrm>
        <a:off x="0" y="0"/>
        <a:ext cx="9220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25"/>
  <sheetViews>
    <sheetView workbookViewId="0" topLeftCell="A103">
      <selection activeCell="H120" sqref="H120"/>
    </sheetView>
  </sheetViews>
  <sheetFormatPr defaultColWidth="9.140625" defaultRowHeight="12.75"/>
  <cols>
    <col min="1" max="4" width="7.140625" style="0" customWidth="1"/>
    <col min="8" max="8" width="27.421875" style="0" customWidth="1"/>
  </cols>
  <sheetData>
    <row r="1" ht="13.5" thickBot="1"/>
    <row r="2" spans="1:8" ht="90" customHeight="1">
      <c r="A2" s="8" t="s">
        <v>0</v>
      </c>
      <c r="B2" s="9" t="s">
        <v>1</v>
      </c>
      <c r="C2" s="9" t="s">
        <v>2</v>
      </c>
      <c r="D2" s="10" t="s">
        <v>3</v>
      </c>
      <c r="E2" s="20" t="s">
        <v>4</v>
      </c>
      <c r="F2" s="18" t="s">
        <v>8</v>
      </c>
      <c r="G2" s="17" t="s">
        <v>7</v>
      </c>
      <c r="H2" s="11" t="s">
        <v>5</v>
      </c>
    </row>
    <row r="3" spans="1:8" ht="12.75" customHeight="1" thickBot="1">
      <c r="A3" s="19" t="s">
        <v>6</v>
      </c>
      <c r="B3" s="12"/>
      <c r="C3" s="12"/>
      <c r="D3" s="13"/>
      <c r="E3" s="21" t="s">
        <v>6</v>
      </c>
      <c r="F3" s="15" t="s">
        <v>6</v>
      </c>
      <c r="G3" s="15" t="s">
        <v>6</v>
      </c>
      <c r="H3" s="14"/>
    </row>
    <row r="4" spans="1:8" ht="12.75">
      <c r="A4" s="39">
        <v>105</v>
      </c>
      <c r="B4" s="40">
        <v>1025</v>
      </c>
      <c r="C4" s="41">
        <v>867</v>
      </c>
      <c r="D4" s="6">
        <v>0</v>
      </c>
      <c r="E4" s="22">
        <f>SUM(D$4)</f>
        <v>0</v>
      </c>
      <c r="F4" s="24">
        <f>IF(A4-A5&gt;0,A4-A5,0)</f>
        <v>0</v>
      </c>
      <c r="G4" s="16">
        <f>IF(A5-A4&gt;0,A5-A4,0)</f>
        <v>10</v>
      </c>
      <c r="H4" s="42" t="s">
        <v>9</v>
      </c>
    </row>
    <row r="5" spans="1:8" ht="12.75">
      <c r="A5" s="5">
        <v>115</v>
      </c>
      <c r="B5" s="6">
        <v>1000</v>
      </c>
      <c r="C5" s="6">
        <v>811</v>
      </c>
      <c r="D5" s="2">
        <f>SQRT((B5-B4)*(B5-B4)+(C5-C4)*(C5-C4))</f>
        <v>61.326992425847855</v>
      </c>
      <c r="E5" s="23">
        <f>SUM(D$4:D5)*1000/195</f>
        <v>314.49739705563</v>
      </c>
      <c r="F5" s="5">
        <f aca="true" t="shared" si="0" ref="F5:F68">IF(A5-A6&gt;0,A5-A6,0)</f>
        <v>0</v>
      </c>
      <c r="G5" s="16">
        <f aca="true" t="shared" si="1" ref="G5:G68">IF(A6-A5&gt;0,A6-A5,0)</f>
        <v>0</v>
      </c>
      <c r="H5" s="7"/>
    </row>
    <row r="6" spans="1:8" ht="12.75">
      <c r="A6" s="3">
        <v>115</v>
      </c>
      <c r="B6" s="1">
        <v>1006</v>
      </c>
      <c r="C6" s="1">
        <v>784</v>
      </c>
      <c r="D6" s="2">
        <f aca="true" t="shared" si="2" ref="D6:D32">SQRT((B6-B5)*(B6-B5)+(C6-C5)*(C6-C5))</f>
        <v>27.65863337187866</v>
      </c>
      <c r="E6" s="23">
        <f>SUM(D$4:D6)*1000/195</f>
        <v>456.3365425524437</v>
      </c>
      <c r="F6" s="5">
        <f t="shared" si="0"/>
        <v>0</v>
      </c>
      <c r="G6" s="16">
        <f t="shared" si="1"/>
        <v>0</v>
      </c>
      <c r="H6" s="4"/>
    </row>
    <row r="7" spans="1:8" ht="12.75">
      <c r="A7" s="3">
        <v>115</v>
      </c>
      <c r="B7" s="1">
        <v>1002</v>
      </c>
      <c r="C7" s="1">
        <v>743</v>
      </c>
      <c r="D7" s="2">
        <f t="shared" si="2"/>
        <v>41.19465984809196</v>
      </c>
      <c r="E7" s="23">
        <f>SUM(D$4:D7)*1000/195</f>
        <v>667.5912084400946</v>
      </c>
      <c r="F7" s="5">
        <f t="shared" si="0"/>
        <v>0</v>
      </c>
      <c r="G7" s="16">
        <f t="shared" si="1"/>
        <v>0</v>
      </c>
      <c r="H7" s="4"/>
    </row>
    <row r="8" spans="1:8" ht="12.75">
      <c r="A8" s="3">
        <v>115</v>
      </c>
      <c r="B8" s="1">
        <v>988</v>
      </c>
      <c r="C8" s="1">
        <v>637</v>
      </c>
      <c r="D8" s="2">
        <f t="shared" si="2"/>
        <v>106.92053123698928</v>
      </c>
      <c r="E8" s="23">
        <f>SUM(D$4:D8)*1000/195</f>
        <v>1215.9016250400398</v>
      </c>
      <c r="F8" s="5">
        <f t="shared" si="0"/>
        <v>0</v>
      </c>
      <c r="G8" s="16">
        <f t="shared" si="1"/>
        <v>5</v>
      </c>
      <c r="H8" s="4"/>
    </row>
    <row r="9" spans="1:8" ht="12.75">
      <c r="A9" s="3">
        <v>120</v>
      </c>
      <c r="B9" s="1">
        <v>959</v>
      </c>
      <c r="C9" s="1">
        <v>642</v>
      </c>
      <c r="D9" s="2">
        <f t="shared" si="2"/>
        <v>29.427877939124322</v>
      </c>
      <c r="E9" s="23">
        <f>SUM(D$4:D9)*1000/195</f>
        <v>1366.8138195996517</v>
      </c>
      <c r="F9" s="5">
        <f t="shared" si="0"/>
        <v>0</v>
      </c>
      <c r="G9" s="16">
        <f t="shared" si="1"/>
        <v>20</v>
      </c>
      <c r="H9" s="4"/>
    </row>
    <row r="10" spans="1:8" ht="12.75">
      <c r="A10" s="3">
        <v>140</v>
      </c>
      <c r="B10" s="1">
        <v>918</v>
      </c>
      <c r="C10" s="1">
        <v>648</v>
      </c>
      <c r="D10" s="2">
        <f t="shared" si="2"/>
        <v>41.43669871020132</v>
      </c>
      <c r="E10" s="23">
        <f>SUM(D$4:D10)*1000/195</f>
        <v>1579.3097104211968</v>
      </c>
      <c r="F10" s="5">
        <f t="shared" si="0"/>
        <v>0</v>
      </c>
      <c r="G10" s="16">
        <f t="shared" si="1"/>
        <v>10</v>
      </c>
      <c r="H10" s="4"/>
    </row>
    <row r="11" spans="1:8" ht="12.75">
      <c r="A11" s="3">
        <v>150</v>
      </c>
      <c r="B11" s="1">
        <v>903</v>
      </c>
      <c r="C11" s="1">
        <v>651</v>
      </c>
      <c r="D11" s="2">
        <f t="shared" si="2"/>
        <v>15.297058540778355</v>
      </c>
      <c r="E11" s="23">
        <f>SUM(D$4:D11)*1000/195</f>
        <v>1657.7561644764703</v>
      </c>
      <c r="F11" s="5">
        <f t="shared" si="0"/>
        <v>0</v>
      </c>
      <c r="G11" s="16">
        <f t="shared" si="1"/>
        <v>10</v>
      </c>
      <c r="H11" s="4"/>
    </row>
    <row r="12" spans="1:8" ht="12.75">
      <c r="A12" s="3">
        <v>160</v>
      </c>
      <c r="B12" s="1">
        <v>889</v>
      </c>
      <c r="C12" s="1">
        <v>648</v>
      </c>
      <c r="D12" s="2">
        <f t="shared" si="2"/>
        <v>14.317821063276353</v>
      </c>
      <c r="E12" s="23">
        <f>SUM(D$4:D12)*1000/195</f>
        <v>1731.1808878778877</v>
      </c>
      <c r="F12" s="5">
        <f t="shared" si="0"/>
        <v>0</v>
      </c>
      <c r="G12" s="16">
        <f t="shared" si="1"/>
        <v>20</v>
      </c>
      <c r="H12" s="4"/>
    </row>
    <row r="13" spans="1:8" ht="12.75">
      <c r="A13" s="3">
        <v>180</v>
      </c>
      <c r="B13" s="1">
        <v>856</v>
      </c>
      <c r="C13" s="1">
        <v>635</v>
      </c>
      <c r="D13" s="2">
        <f t="shared" si="2"/>
        <v>35.4682957019364</v>
      </c>
      <c r="E13" s="23">
        <f>SUM(D$4:D13)*1000/195</f>
        <v>1913.0695837852538</v>
      </c>
      <c r="F13" s="5">
        <f t="shared" si="0"/>
        <v>0</v>
      </c>
      <c r="G13" s="16">
        <f t="shared" si="1"/>
        <v>10</v>
      </c>
      <c r="H13" s="4"/>
    </row>
    <row r="14" spans="1:8" ht="12.75">
      <c r="A14" s="3">
        <v>190</v>
      </c>
      <c r="B14" s="1">
        <v>844</v>
      </c>
      <c r="C14" s="1">
        <v>633</v>
      </c>
      <c r="D14" s="2">
        <f t="shared" si="2"/>
        <v>12.165525060596439</v>
      </c>
      <c r="E14" s="23">
        <f>SUM(D$4:D14)*1000/195</f>
        <v>1975.4568917883128</v>
      </c>
      <c r="F14" s="5">
        <f t="shared" si="0"/>
        <v>0</v>
      </c>
      <c r="G14" s="16">
        <f t="shared" si="1"/>
        <v>5</v>
      </c>
      <c r="H14" s="4"/>
    </row>
    <row r="15" spans="1:8" ht="12.75">
      <c r="A15" s="3">
        <v>195</v>
      </c>
      <c r="B15" s="1">
        <v>826</v>
      </c>
      <c r="C15" s="1">
        <v>642</v>
      </c>
      <c r="D15" s="2">
        <f t="shared" si="2"/>
        <v>20.12461179749811</v>
      </c>
      <c r="E15" s="23">
        <f>SUM(D$4:D15)*1000/195</f>
        <v>2078.66002921138</v>
      </c>
      <c r="F15" s="5">
        <f t="shared" si="0"/>
        <v>0</v>
      </c>
      <c r="G15" s="16">
        <f t="shared" si="1"/>
        <v>5</v>
      </c>
      <c r="H15" s="4"/>
    </row>
    <row r="16" spans="1:8" ht="12.75">
      <c r="A16" s="3">
        <v>200</v>
      </c>
      <c r="B16" s="1">
        <v>813</v>
      </c>
      <c r="C16" s="1">
        <v>636</v>
      </c>
      <c r="D16" s="2">
        <f t="shared" si="2"/>
        <v>14.317821063276353</v>
      </c>
      <c r="E16" s="23">
        <f>SUM(D$4:D16)*1000/195</f>
        <v>2152.0847526127973</v>
      </c>
      <c r="F16" s="5">
        <f t="shared" si="0"/>
        <v>0</v>
      </c>
      <c r="G16" s="16">
        <f t="shared" si="1"/>
        <v>20</v>
      </c>
      <c r="H16" s="4"/>
    </row>
    <row r="17" spans="1:8" ht="12.75">
      <c r="A17" s="3">
        <v>220</v>
      </c>
      <c r="B17" s="1">
        <v>795</v>
      </c>
      <c r="C17" s="1">
        <v>637</v>
      </c>
      <c r="D17" s="2">
        <f t="shared" si="2"/>
        <v>18.027756377319946</v>
      </c>
      <c r="E17" s="23">
        <f>SUM(D$4:D17)*1000/195</f>
        <v>2244.5347853170024</v>
      </c>
      <c r="F17" s="5">
        <f t="shared" si="0"/>
        <v>0</v>
      </c>
      <c r="G17" s="16">
        <f t="shared" si="1"/>
        <v>20</v>
      </c>
      <c r="H17" s="4"/>
    </row>
    <row r="18" spans="1:8" ht="12.75">
      <c r="A18" s="3">
        <v>240</v>
      </c>
      <c r="B18" s="1">
        <v>760</v>
      </c>
      <c r="C18" s="1">
        <v>630</v>
      </c>
      <c r="D18" s="2">
        <f t="shared" si="2"/>
        <v>35.6931365951495</v>
      </c>
      <c r="E18" s="23">
        <f>SUM(D$4:D18)*1000/195</f>
        <v>2427.576511445974</v>
      </c>
      <c r="F18" s="5">
        <f t="shared" si="0"/>
        <v>0</v>
      </c>
      <c r="G18" s="16">
        <f t="shared" si="1"/>
        <v>20</v>
      </c>
      <c r="H18" s="4"/>
    </row>
    <row r="19" spans="1:8" ht="12.75">
      <c r="A19" s="3">
        <v>260</v>
      </c>
      <c r="B19" s="1">
        <v>707</v>
      </c>
      <c r="C19" s="1">
        <v>662</v>
      </c>
      <c r="D19" s="2">
        <f t="shared" si="2"/>
        <v>61.91122676865643</v>
      </c>
      <c r="E19" s="23">
        <f>SUM(D$4:D19)*1000/195</f>
        <v>2745.0699820544683</v>
      </c>
      <c r="F19" s="5">
        <f t="shared" si="0"/>
        <v>0</v>
      </c>
      <c r="G19" s="16">
        <f t="shared" si="1"/>
        <v>20</v>
      </c>
      <c r="H19" s="4"/>
    </row>
    <row r="20" spans="1:8" ht="12.75">
      <c r="A20" s="3">
        <v>280</v>
      </c>
      <c r="B20" s="1">
        <v>656</v>
      </c>
      <c r="C20" s="1">
        <v>692</v>
      </c>
      <c r="D20" s="2">
        <f t="shared" si="2"/>
        <v>59.16924876994806</v>
      </c>
      <c r="E20" s="23">
        <f>SUM(D$4:D20)*1000/195</f>
        <v>3048.502027028561</v>
      </c>
      <c r="F20" s="5">
        <f t="shared" si="0"/>
        <v>0</v>
      </c>
      <c r="G20" s="16">
        <f t="shared" si="1"/>
        <v>10</v>
      </c>
      <c r="H20" s="4"/>
    </row>
    <row r="21" spans="1:8" ht="12.75">
      <c r="A21" s="3">
        <v>290</v>
      </c>
      <c r="B21" s="1">
        <v>624</v>
      </c>
      <c r="C21" s="1">
        <v>694</v>
      </c>
      <c r="D21" s="2">
        <f t="shared" si="2"/>
        <v>32.0624390837628</v>
      </c>
      <c r="E21" s="23">
        <f>SUM(D$4:D21)*1000/195</f>
        <v>3212.924791560678</v>
      </c>
      <c r="F21" s="5">
        <f t="shared" si="0"/>
        <v>0</v>
      </c>
      <c r="G21" s="16">
        <f t="shared" si="1"/>
        <v>10</v>
      </c>
      <c r="H21" s="4"/>
    </row>
    <row r="22" spans="1:8" ht="12.75">
      <c r="A22" s="3">
        <v>300</v>
      </c>
      <c r="B22" s="1">
        <v>591</v>
      </c>
      <c r="C22" s="1">
        <v>676</v>
      </c>
      <c r="D22" s="2">
        <f t="shared" si="2"/>
        <v>37.589892258425</v>
      </c>
      <c r="E22" s="23">
        <f>SUM(D$4:D22)*1000/195</f>
        <v>3405.6934698090113</v>
      </c>
      <c r="F22" s="5">
        <f t="shared" si="0"/>
        <v>0</v>
      </c>
      <c r="G22" s="16">
        <f t="shared" si="1"/>
        <v>10</v>
      </c>
      <c r="H22" s="4"/>
    </row>
    <row r="23" spans="1:8" ht="12.75">
      <c r="A23" s="3">
        <v>310</v>
      </c>
      <c r="B23" s="1">
        <v>565</v>
      </c>
      <c r="C23" s="1">
        <v>653</v>
      </c>
      <c r="D23" s="2">
        <f t="shared" si="2"/>
        <v>34.713109915419565</v>
      </c>
      <c r="E23" s="23">
        <f>SUM(D$4:D23)*1000/195</f>
        <v>3583.7094180932136</v>
      </c>
      <c r="F23" s="5">
        <f t="shared" si="0"/>
        <v>0</v>
      </c>
      <c r="G23" s="16">
        <f t="shared" si="1"/>
        <v>10</v>
      </c>
      <c r="H23" s="4"/>
    </row>
    <row r="24" spans="1:8" ht="12.75">
      <c r="A24" s="3">
        <v>320</v>
      </c>
      <c r="B24" s="1">
        <v>548</v>
      </c>
      <c r="C24" s="1">
        <v>630</v>
      </c>
      <c r="D24" s="2">
        <v>0</v>
      </c>
      <c r="E24" s="23">
        <f>SUM(D$4:D24)*1000/195</f>
        <v>3583.7094180932136</v>
      </c>
      <c r="F24" s="5">
        <f t="shared" si="0"/>
        <v>0</v>
      </c>
      <c r="G24" s="16">
        <f t="shared" si="1"/>
        <v>20</v>
      </c>
      <c r="H24" s="4"/>
    </row>
    <row r="25" spans="1:8" ht="12.75">
      <c r="A25" s="3">
        <v>340</v>
      </c>
      <c r="B25" s="1">
        <v>538</v>
      </c>
      <c r="C25" s="1">
        <v>610</v>
      </c>
      <c r="D25" s="2">
        <f t="shared" si="2"/>
        <v>22.360679774997898</v>
      </c>
      <c r="E25" s="23">
        <f>SUM(D$4:D25)*1000/195</f>
        <v>3698.379570785511</v>
      </c>
      <c r="F25" s="5">
        <f t="shared" si="0"/>
        <v>0</v>
      </c>
      <c r="G25" s="16">
        <f t="shared" si="1"/>
        <v>10</v>
      </c>
      <c r="H25" s="4"/>
    </row>
    <row r="26" spans="1:8" ht="12.75">
      <c r="A26" s="3">
        <v>350</v>
      </c>
      <c r="B26" s="1">
        <v>543</v>
      </c>
      <c r="C26" s="1">
        <v>578</v>
      </c>
      <c r="D26" s="2">
        <f t="shared" si="2"/>
        <v>32.38826948140329</v>
      </c>
      <c r="E26" s="23">
        <f>SUM(D$4:D26)*1000/195</f>
        <v>3864.4732604337332</v>
      </c>
      <c r="F26" s="5">
        <f t="shared" si="0"/>
        <v>10</v>
      </c>
      <c r="G26" s="16">
        <f t="shared" si="1"/>
        <v>0</v>
      </c>
      <c r="H26" s="4" t="s">
        <v>10</v>
      </c>
    </row>
    <row r="27" spans="1:8" ht="12.75">
      <c r="A27" s="3">
        <v>340</v>
      </c>
      <c r="B27" s="1">
        <v>527</v>
      </c>
      <c r="C27" s="1">
        <v>571</v>
      </c>
      <c r="D27" s="2">
        <f t="shared" si="2"/>
        <v>17.46424919657298</v>
      </c>
      <c r="E27" s="23">
        <f>SUM(D$4:D27)*1000/195</f>
        <v>3954.0335127238504</v>
      </c>
      <c r="F27" s="5">
        <f t="shared" si="0"/>
        <v>0</v>
      </c>
      <c r="G27" s="16">
        <f t="shared" si="1"/>
        <v>0</v>
      </c>
      <c r="H27" s="4"/>
    </row>
    <row r="28" spans="1:8" ht="12.75">
      <c r="A28" s="3">
        <v>340</v>
      </c>
      <c r="B28" s="1">
        <v>508</v>
      </c>
      <c r="C28" s="1">
        <v>567</v>
      </c>
      <c r="D28" s="2">
        <f t="shared" si="2"/>
        <v>19.4164878389476</v>
      </c>
      <c r="E28" s="23">
        <f>SUM(D$4:D28)*1000/195</f>
        <v>4053.6052452312742</v>
      </c>
      <c r="F28" s="5">
        <f t="shared" si="0"/>
        <v>0</v>
      </c>
      <c r="G28" s="16">
        <f t="shared" si="1"/>
        <v>20</v>
      </c>
      <c r="H28" s="4"/>
    </row>
    <row r="29" spans="1:8" ht="12.75">
      <c r="A29" s="3">
        <v>360</v>
      </c>
      <c r="B29" s="1">
        <v>495</v>
      </c>
      <c r="C29" s="1">
        <v>572</v>
      </c>
      <c r="D29" s="2">
        <f t="shared" si="2"/>
        <v>13.92838827718412</v>
      </c>
      <c r="E29" s="23">
        <f>SUM(D$4:D29)*1000/195</f>
        <v>4125.0328774219615</v>
      </c>
      <c r="F29" s="5">
        <f t="shared" si="0"/>
        <v>0</v>
      </c>
      <c r="G29" s="16">
        <f t="shared" si="1"/>
        <v>20</v>
      </c>
      <c r="H29" s="4"/>
    </row>
    <row r="30" spans="1:8" ht="12.75">
      <c r="A30" s="3">
        <v>380</v>
      </c>
      <c r="B30" s="1">
        <v>492</v>
      </c>
      <c r="C30" s="1">
        <v>585</v>
      </c>
      <c r="D30" s="2">
        <f t="shared" si="2"/>
        <v>13.341664064126334</v>
      </c>
      <c r="E30" s="23">
        <f>SUM(D$4:D30)*1000/195</f>
        <v>4193.451667494405</v>
      </c>
      <c r="F30" s="5">
        <f t="shared" si="0"/>
        <v>10</v>
      </c>
      <c r="G30" s="16">
        <f t="shared" si="1"/>
        <v>0</v>
      </c>
      <c r="H30" s="4"/>
    </row>
    <row r="31" spans="1:8" ht="12.75">
      <c r="A31" s="3">
        <v>370</v>
      </c>
      <c r="B31" s="1">
        <v>477</v>
      </c>
      <c r="C31" s="1">
        <v>587</v>
      </c>
      <c r="D31" s="2">
        <f t="shared" si="2"/>
        <v>15.132745950421556</v>
      </c>
      <c r="E31" s="23">
        <f>SUM(D$4:D31)*1000/195</f>
        <v>4271.055492881182</v>
      </c>
      <c r="F31" s="5">
        <f t="shared" si="0"/>
        <v>10</v>
      </c>
      <c r="G31" s="16">
        <f t="shared" si="1"/>
        <v>0</v>
      </c>
      <c r="H31" s="4"/>
    </row>
    <row r="32" spans="1:8" ht="12.75">
      <c r="A32" s="3">
        <v>360</v>
      </c>
      <c r="B32" s="1">
        <v>466</v>
      </c>
      <c r="C32" s="1">
        <v>582</v>
      </c>
      <c r="D32" s="2">
        <f t="shared" si="2"/>
        <v>12.083045973594572</v>
      </c>
      <c r="E32" s="23">
        <f>SUM(D$4:D32)*1000/195</f>
        <v>4333.019831207308</v>
      </c>
      <c r="F32" s="5">
        <f t="shared" si="0"/>
        <v>20</v>
      </c>
      <c r="G32" s="16">
        <f t="shared" si="1"/>
        <v>0</v>
      </c>
      <c r="H32" s="4"/>
    </row>
    <row r="33" spans="1:8" ht="12.75">
      <c r="A33" s="3">
        <v>340</v>
      </c>
      <c r="B33" s="1">
        <v>456</v>
      </c>
      <c r="C33" s="1">
        <v>583</v>
      </c>
      <c r="D33" s="2">
        <f aca="true" t="shared" si="3" ref="D33:D53">SQRT((B33-B32)*(B33-B32)+(C33-C32)*(C33-C32))</f>
        <v>10.04987562112089</v>
      </c>
      <c r="E33" s="23">
        <f>SUM(D$4:D33)*1000/195</f>
        <v>4384.557654905364</v>
      </c>
      <c r="F33" s="5">
        <f t="shared" si="0"/>
        <v>0</v>
      </c>
      <c r="G33" s="16">
        <f t="shared" si="1"/>
        <v>20</v>
      </c>
      <c r="H33" s="4"/>
    </row>
    <row r="34" spans="1:8" ht="12.75">
      <c r="A34" s="3">
        <v>360</v>
      </c>
      <c r="B34" s="1">
        <v>440</v>
      </c>
      <c r="C34" s="1">
        <v>615</v>
      </c>
      <c r="D34" s="2">
        <f>SQRT((B34-B33)*(B34-B33)+(C34-C33)*(C34-C33))</f>
        <v>35.77708763999664</v>
      </c>
      <c r="E34" s="23">
        <f>SUM(D$4:D34)*1000/195</f>
        <v>4568.029899213038</v>
      </c>
      <c r="F34" s="5">
        <f t="shared" si="0"/>
        <v>0</v>
      </c>
      <c r="G34" s="16">
        <f t="shared" si="1"/>
        <v>10</v>
      </c>
      <c r="H34" s="4"/>
    </row>
    <row r="35" spans="1:8" ht="12.75">
      <c r="A35" s="3">
        <v>370</v>
      </c>
      <c r="B35" s="1">
        <v>427</v>
      </c>
      <c r="C35" s="1">
        <v>632</v>
      </c>
      <c r="D35" s="2">
        <f>SQRT((B35-B34)*(B35-B34)+(C35-C34)*(C35-C34))</f>
        <v>21.400934559032695</v>
      </c>
      <c r="E35" s="23">
        <f>SUM(D$4:D35)*1000/195</f>
        <v>4677.7782815670525</v>
      </c>
      <c r="F35" s="5">
        <f t="shared" si="0"/>
        <v>10</v>
      </c>
      <c r="G35" s="16">
        <f t="shared" si="1"/>
        <v>0</v>
      </c>
      <c r="H35" s="4"/>
    </row>
    <row r="36" spans="1:8" ht="12.75">
      <c r="A36" s="3">
        <v>360</v>
      </c>
      <c r="B36" s="1">
        <v>414</v>
      </c>
      <c r="C36" s="1">
        <v>636</v>
      </c>
      <c r="D36" s="2">
        <f t="shared" si="3"/>
        <v>13.601470508735444</v>
      </c>
      <c r="E36" s="23">
        <f>SUM(D$4:D36)*1000/195</f>
        <v>4747.529412381081</v>
      </c>
      <c r="F36" s="5">
        <f t="shared" si="0"/>
        <v>20</v>
      </c>
      <c r="G36" s="16">
        <f t="shared" si="1"/>
        <v>0</v>
      </c>
      <c r="H36" s="4"/>
    </row>
    <row r="37" spans="1:8" ht="12.75">
      <c r="A37" s="3">
        <v>340</v>
      </c>
      <c r="B37" s="1">
        <v>406</v>
      </c>
      <c r="C37" s="1">
        <v>631</v>
      </c>
      <c r="D37" s="2">
        <f t="shared" si="3"/>
        <v>9.433981132056603</v>
      </c>
      <c r="E37" s="23">
        <f>SUM(D$4:D37)*1000/195</f>
        <v>4795.908802801884</v>
      </c>
      <c r="F37" s="5">
        <f t="shared" si="0"/>
        <v>20</v>
      </c>
      <c r="G37" s="16">
        <f t="shared" si="1"/>
        <v>0</v>
      </c>
      <c r="H37" s="4"/>
    </row>
    <row r="38" spans="1:8" ht="12.75">
      <c r="A38" s="3">
        <v>320</v>
      </c>
      <c r="B38" s="1">
        <v>389</v>
      </c>
      <c r="C38" s="1">
        <v>623</v>
      </c>
      <c r="D38" s="2">
        <f t="shared" si="3"/>
        <v>18.788294228055936</v>
      </c>
      <c r="E38" s="23">
        <f>SUM(D$4:D38)*1000/195</f>
        <v>4892.259029612427</v>
      </c>
      <c r="F38" s="5">
        <f t="shared" si="0"/>
        <v>0</v>
      </c>
      <c r="G38" s="16">
        <f t="shared" si="1"/>
        <v>20</v>
      </c>
      <c r="H38" s="4"/>
    </row>
    <row r="39" spans="1:8" ht="12.75">
      <c r="A39" s="3">
        <v>340</v>
      </c>
      <c r="B39" s="1">
        <v>375</v>
      </c>
      <c r="C39" s="1">
        <v>613</v>
      </c>
      <c r="D39" s="2">
        <f t="shared" si="3"/>
        <v>17.204650534085253</v>
      </c>
      <c r="E39" s="23">
        <f>SUM(D$4:D39)*1000/195</f>
        <v>4980.4880067103</v>
      </c>
      <c r="F39" s="5">
        <f t="shared" si="0"/>
        <v>0</v>
      </c>
      <c r="G39" s="16">
        <f t="shared" si="1"/>
        <v>10</v>
      </c>
      <c r="H39" s="4"/>
    </row>
    <row r="40" spans="1:8" ht="12.75">
      <c r="A40" s="3">
        <v>350</v>
      </c>
      <c r="B40" s="1">
        <v>367</v>
      </c>
      <c r="C40" s="1">
        <v>606</v>
      </c>
      <c r="D40" s="2">
        <f t="shared" si="3"/>
        <v>10.63014581273465</v>
      </c>
      <c r="E40" s="23">
        <f>SUM(D$4:D40)*1000/195</f>
        <v>5035.001574980734</v>
      </c>
      <c r="F40" s="5">
        <f t="shared" si="0"/>
        <v>10</v>
      </c>
      <c r="G40" s="16">
        <f t="shared" si="1"/>
        <v>0</v>
      </c>
      <c r="H40" s="4"/>
    </row>
    <row r="41" spans="1:8" ht="12.75">
      <c r="A41" s="3">
        <v>340</v>
      </c>
      <c r="B41" s="1">
        <v>357</v>
      </c>
      <c r="C41" s="1">
        <v>604</v>
      </c>
      <c r="D41" s="2">
        <f t="shared" si="3"/>
        <v>10.198039027185569</v>
      </c>
      <c r="E41" s="23">
        <f>SUM(D$4:D41)*1000/195</f>
        <v>5087.299211017584</v>
      </c>
      <c r="F41" s="5">
        <f t="shared" si="0"/>
        <v>20</v>
      </c>
      <c r="G41" s="16">
        <f t="shared" si="1"/>
        <v>0</v>
      </c>
      <c r="H41" s="4"/>
    </row>
    <row r="42" spans="1:8" ht="12.75">
      <c r="A42" s="3">
        <v>320</v>
      </c>
      <c r="B42" s="1">
        <v>344</v>
      </c>
      <c r="C42" s="1">
        <v>602</v>
      </c>
      <c r="D42" s="2">
        <f t="shared" si="3"/>
        <v>13.152946437965905</v>
      </c>
      <c r="E42" s="23">
        <f>SUM(D$4:D42)*1000/195</f>
        <v>5154.750218391768</v>
      </c>
      <c r="F42" s="5">
        <f t="shared" si="0"/>
        <v>20</v>
      </c>
      <c r="G42" s="16">
        <f t="shared" si="1"/>
        <v>0</v>
      </c>
      <c r="H42" s="4"/>
    </row>
    <row r="43" spans="1:8" ht="12.75">
      <c r="A43" s="3">
        <v>300</v>
      </c>
      <c r="B43" s="1">
        <v>331</v>
      </c>
      <c r="C43" s="1">
        <v>602</v>
      </c>
      <c r="D43" s="2">
        <f t="shared" si="3"/>
        <v>13</v>
      </c>
      <c r="E43" s="23">
        <f>SUM(D$4:D43)*1000/195</f>
        <v>5221.416885058435</v>
      </c>
      <c r="F43" s="5">
        <f t="shared" si="0"/>
        <v>20</v>
      </c>
      <c r="G43" s="16">
        <f t="shared" si="1"/>
        <v>0</v>
      </c>
      <c r="H43" s="4"/>
    </row>
    <row r="44" spans="1:8" ht="12.75">
      <c r="A44" s="3">
        <v>280</v>
      </c>
      <c r="B44" s="1">
        <v>324</v>
      </c>
      <c r="C44" s="1">
        <v>604</v>
      </c>
      <c r="D44" s="2">
        <f t="shared" si="3"/>
        <v>7.280109889280518</v>
      </c>
      <c r="E44" s="23">
        <f>SUM(D$4:D44)*1000/195</f>
        <v>5258.750781926539</v>
      </c>
      <c r="F44" s="5">
        <f t="shared" si="0"/>
        <v>20</v>
      </c>
      <c r="G44" s="16">
        <f t="shared" si="1"/>
        <v>0</v>
      </c>
      <c r="H44" s="4"/>
    </row>
    <row r="45" spans="1:8" ht="12.75">
      <c r="A45" s="3">
        <v>260</v>
      </c>
      <c r="B45" s="1">
        <v>315</v>
      </c>
      <c r="C45" s="1">
        <v>607</v>
      </c>
      <c r="D45" s="2">
        <f t="shared" si="3"/>
        <v>9.486832980505138</v>
      </c>
      <c r="E45" s="23">
        <f>SUM(D$4:D45)*1000/195</f>
        <v>5307.40120746759</v>
      </c>
      <c r="F45" s="5">
        <f t="shared" si="0"/>
        <v>20</v>
      </c>
      <c r="G45" s="16">
        <f t="shared" si="1"/>
        <v>0</v>
      </c>
      <c r="H45" s="4"/>
    </row>
    <row r="46" spans="1:8" ht="12.75">
      <c r="A46" s="3">
        <v>240</v>
      </c>
      <c r="B46" s="1">
        <v>296</v>
      </c>
      <c r="C46" s="1">
        <v>610</v>
      </c>
      <c r="D46" s="2">
        <f t="shared" si="3"/>
        <v>19.235384061671343</v>
      </c>
      <c r="E46" s="23">
        <f>SUM(D$4:D46)*1000/195</f>
        <v>5406.044202655649</v>
      </c>
      <c r="F46" s="5">
        <f t="shared" si="0"/>
        <v>20</v>
      </c>
      <c r="G46" s="16">
        <f t="shared" si="1"/>
        <v>0</v>
      </c>
      <c r="H46" s="4"/>
    </row>
    <row r="47" spans="1:8" ht="12.75">
      <c r="A47" s="3">
        <v>220</v>
      </c>
      <c r="B47" s="1">
        <v>265</v>
      </c>
      <c r="C47" s="1">
        <v>608</v>
      </c>
      <c r="D47" s="2">
        <f t="shared" si="3"/>
        <v>31.064449134018133</v>
      </c>
      <c r="E47" s="23">
        <f>SUM(D$4:D47)*1000/195</f>
        <v>5565.349070009588</v>
      </c>
      <c r="F47" s="5">
        <f t="shared" si="0"/>
        <v>20</v>
      </c>
      <c r="G47" s="16">
        <f t="shared" si="1"/>
        <v>0</v>
      </c>
      <c r="H47" s="4"/>
    </row>
    <row r="48" spans="1:8" ht="12.75">
      <c r="A48" s="3">
        <v>200</v>
      </c>
      <c r="B48" s="1">
        <v>247</v>
      </c>
      <c r="C48" s="1">
        <v>610</v>
      </c>
      <c r="D48" s="2">
        <f t="shared" si="3"/>
        <v>18.110770276274835</v>
      </c>
      <c r="E48" s="23">
        <f>SUM(D$4:D48)*1000/195</f>
        <v>5658.224815016127</v>
      </c>
      <c r="F48" s="5">
        <f t="shared" si="0"/>
        <v>10</v>
      </c>
      <c r="G48" s="16">
        <f t="shared" si="1"/>
        <v>0</v>
      </c>
      <c r="H48" s="4"/>
    </row>
    <row r="49" spans="1:8" ht="12.75">
      <c r="A49" s="3">
        <v>190</v>
      </c>
      <c r="B49" s="1">
        <v>228</v>
      </c>
      <c r="C49" s="1">
        <v>610</v>
      </c>
      <c r="D49" s="2">
        <f t="shared" si="3"/>
        <v>19</v>
      </c>
      <c r="E49" s="23">
        <f>SUM(D$4:D49)*1000/195</f>
        <v>5755.660712452024</v>
      </c>
      <c r="F49" s="5">
        <f t="shared" si="0"/>
        <v>10</v>
      </c>
      <c r="G49" s="16">
        <f t="shared" si="1"/>
        <v>0</v>
      </c>
      <c r="H49" s="4"/>
    </row>
    <row r="50" spans="1:8" ht="12.75">
      <c r="A50" s="3">
        <v>180</v>
      </c>
      <c r="B50" s="1">
        <v>207</v>
      </c>
      <c r="C50" s="1">
        <v>605</v>
      </c>
      <c r="D50" s="2">
        <f t="shared" si="3"/>
        <v>21.587033144922902</v>
      </c>
      <c r="E50" s="23">
        <f>SUM(D$4:D50)*1000/195</f>
        <v>5866.363446528551</v>
      </c>
      <c r="F50" s="5">
        <f t="shared" si="0"/>
        <v>10</v>
      </c>
      <c r="G50" s="16">
        <f t="shared" si="1"/>
        <v>0</v>
      </c>
      <c r="H50" s="4"/>
    </row>
    <row r="51" spans="1:8" ht="12.75">
      <c r="A51" s="3">
        <v>170</v>
      </c>
      <c r="B51" s="1">
        <v>194</v>
      </c>
      <c r="C51" s="1">
        <v>597</v>
      </c>
      <c r="D51" s="2">
        <f t="shared" si="3"/>
        <v>15.264337522473747</v>
      </c>
      <c r="E51" s="23">
        <f>SUM(D$4:D51)*1000/195</f>
        <v>5944.642100489957</v>
      </c>
      <c r="F51" s="5">
        <f t="shared" si="0"/>
        <v>10</v>
      </c>
      <c r="G51" s="16">
        <f t="shared" si="1"/>
        <v>0</v>
      </c>
      <c r="H51" s="4"/>
    </row>
    <row r="52" spans="1:8" ht="12.75">
      <c r="A52" s="3">
        <v>160</v>
      </c>
      <c r="B52" s="1">
        <v>193</v>
      </c>
      <c r="C52" s="1">
        <v>588</v>
      </c>
      <c r="D52" s="2">
        <f t="shared" si="3"/>
        <v>9.055385138137417</v>
      </c>
      <c r="E52" s="23">
        <f>SUM(D$4:D52)*1000/195</f>
        <v>5991.079972993224</v>
      </c>
      <c r="F52" s="5">
        <f t="shared" si="0"/>
        <v>20</v>
      </c>
      <c r="G52" s="16">
        <f t="shared" si="1"/>
        <v>0</v>
      </c>
      <c r="H52" s="4"/>
    </row>
    <row r="53" spans="1:8" ht="12.75">
      <c r="A53" s="3">
        <v>140</v>
      </c>
      <c r="B53" s="1">
        <v>195</v>
      </c>
      <c r="C53" s="1">
        <v>573</v>
      </c>
      <c r="D53" s="2">
        <f t="shared" si="3"/>
        <v>15.132745950421556</v>
      </c>
      <c r="E53" s="23">
        <f>SUM(D$4:D53)*1000/195</f>
        <v>6068.6837983800015</v>
      </c>
      <c r="F53" s="5">
        <f t="shared" si="0"/>
        <v>10</v>
      </c>
      <c r="G53" s="16">
        <f t="shared" si="1"/>
        <v>0</v>
      </c>
      <c r="H53" s="4"/>
    </row>
    <row r="54" spans="1:8" ht="12.75">
      <c r="A54" s="3">
        <v>130</v>
      </c>
      <c r="B54" s="1">
        <v>192</v>
      </c>
      <c r="C54" s="1">
        <v>555</v>
      </c>
      <c r="D54" s="2">
        <f aca="true" t="shared" si="4" ref="D54:D97">SQRT((B54-B53)*(B54-B53)+(C54-C53)*(C54-C53))</f>
        <v>18.24828759089466</v>
      </c>
      <c r="E54" s="23">
        <f>SUM(D$4:D54)*1000/195</f>
        <v>6162.264760384591</v>
      </c>
      <c r="F54" s="5">
        <f t="shared" si="0"/>
        <v>0</v>
      </c>
      <c r="G54" s="16">
        <f t="shared" si="1"/>
        <v>0</v>
      </c>
      <c r="H54" s="4" t="s">
        <v>11</v>
      </c>
    </row>
    <row r="55" spans="1:8" ht="12.75">
      <c r="A55" s="3">
        <v>130</v>
      </c>
      <c r="B55" s="1">
        <v>235</v>
      </c>
      <c r="C55" s="1">
        <v>501</v>
      </c>
      <c r="D55" s="2">
        <f t="shared" si="4"/>
        <v>69.02897942168927</v>
      </c>
      <c r="E55" s="23">
        <f>SUM(D$4:D55)*1000/195</f>
        <v>6516.259526649663</v>
      </c>
      <c r="F55" s="5">
        <f t="shared" si="0"/>
        <v>0</v>
      </c>
      <c r="G55" s="16">
        <f t="shared" si="1"/>
        <v>10</v>
      </c>
      <c r="H55" s="4"/>
    </row>
    <row r="56" spans="1:8" ht="12.75">
      <c r="A56" s="3">
        <v>140</v>
      </c>
      <c r="B56" s="1">
        <v>216</v>
      </c>
      <c r="C56" s="1">
        <v>502</v>
      </c>
      <c r="D56" s="2">
        <f t="shared" si="4"/>
        <v>19.026297590440446</v>
      </c>
      <c r="E56" s="23">
        <f>SUM(D$4:D56)*1000/195</f>
        <v>6613.830283523716</v>
      </c>
      <c r="F56" s="5">
        <f t="shared" si="0"/>
        <v>0</v>
      </c>
      <c r="G56" s="16">
        <f t="shared" si="1"/>
        <v>10</v>
      </c>
      <c r="H56" s="4"/>
    </row>
    <row r="57" spans="1:8" ht="12.75">
      <c r="A57" s="3">
        <v>150</v>
      </c>
      <c r="B57" s="1">
        <v>203</v>
      </c>
      <c r="C57" s="1">
        <v>513</v>
      </c>
      <c r="D57" s="2">
        <f t="shared" si="4"/>
        <v>17.029386365926403</v>
      </c>
      <c r="E57" s="23">
        <f>SUM(D$4:D57)*1000/195</f>
        <v>6701.160470015648</v>
      </c>
      <c r="F57" s="5">
        <f t="shared" si="0"/>
        <v>0</v>
      </c>
      <c r="G57" s="16">
        <f t="shared" si="1"/>
        <v>10</v>
      </c>
      <c r="H57" s="4"/>
    </row>
    <row r="58" spans="1:8" ht="12.75">
      <c r="A58" s="3">
        <v>160</v>
      </c>
      <c r="B58" s="1">
        <v>185</v>
      </c>
      <c r="C58" s="1">
        <v>487</v>
      </c>
      <c r="D58" s="2">
        <f t="shared" si="4"/>
        <v>31.622776601683793</v>
      </c>
      <c r="E58" s="23">
        <f>SUM(D$4:D58)*1000/195</f>
        <v>6863.328555152488</v>
      </c>
      <c r="F58" s="5">
        <f t="shared" si="0"/>
        <v>0</v>
      </c>
      <c r="G58" s="16">
        <f t="shared" si="1"/>
        <v>20</v>
      </c>
      <c r="H58" s="4"/>
    </row>
    <row r="59" spans="1:8" ht="12.75">
      <c r="A59" s="3">
        <v>180</v>
      </c>
      <c r="B59" s="1">
        <v>174</v>
      </c>
      <c r="C59" s="1">
        <v>475</v>
      </c>
      <c r="D59" s="2">
        <f t="shared" si="4"/>
        <v>16.278820596099706</v>
      </c>
      <c r="E59" s="23">
        <f>SUM(D$4:D59)*1000/195</f>
        <v>6946.809686414537</v>
      </c>
      <c r="F59" s="5">
        <f t="shared" si="0"/>
        <v>0</v>
      </c>
      <c r="G59" s="16">
        <f t="shared" si="1"/>
        <v>20</v>
      </c>
      <c r="H59" s="4"/>
    </row>
    <row r="60" spans="1:8" ht="12.75">
      <c r="A60" s="3">
        <v>200</v>
      </c>
      <c r="B60" s="1">
        <v>160</v>
      </c>
      <c r="C60" s="1">
        <v>456</v>
      </c>
      <c r="D60" s="2">
        <f t="shared" si="4"/>
        <v>23.600847442411894</v>
      </c>
      <c r="E60" s="23">
        <f>SUM(D$4:D60)*1000/195</f>
        <v>7067.8396732987</v>
      </c>
      <c r="F60" s="5">
        <f t="shared" si="0"/>
        <v>0</v>
      </c>
      <c r="G60" s="16">
        <f t="shared" si="1"/>
        <v>20</v>
      </c>
      <c r="H60" s="4"/>
    </row>
    <row r="61" spans="1:8" ht="12.75">
      <c r="A61" s="3">
        <v>220</v>
      </c>
      <c r="B61" s="1">
        <v>151</v>
      </c>
      <c r="C61" s="1">
        <v>449</v>
      </c>
      <c r="D61" s="2">
        <f t="shared" si="4"/>
        <v>11.40175425099138</v>
      </c>
      <c r="E61" s="23">
        <f>SUM(D$4:D61)*1000/195</f>
        <v>7126.3102079191685</v>
      </c>
      <c r="F61" s="5">
        <f t="shared" si="0"/>
        <v>0</v>
      </c>
      <c r="G61" s="16">
        <f t="shared" si="1"/>
        <v>10</v>
      </c>
      <c r="H61" s="4"/>
    </row>
    <row r="62" spans="1:8" ht="12.75">
      <c r="A62" s="3">
        <v>230</v>
      </c>
      <c r="B62" s="1">
        <v>141</v>
      </c>
      <c r="C62" s="1">
        <v>443</v>
      </c>
      <c r="D62" s="2">
        <f t="shared" si="4"/>
        <v>11.661903789690601</v>
      </c>
      <c r="E62" s="23">
        <f>SUM(D$4:D62)*1000/195</f>
        <v>7186.114842738095</v>
      </c>
      <c r="F62" s="5">
        <f t="shared" si="0"/>
        <v>0</v>
      </c>
      <c r="G62" s="16">
        <f t="shared" si="1"/>
        <v>0</v>
      </c>
      <c r="H62" s="4"/>
    </row>
    <row r="63" spans="1:8" ht="12.75">
      <c r="A63" s="3">
        <v>230</v>
      </c>
      <c r="B63" s="1">
        <v>140</v>
      </c>
      <c r="C63" s="1">
        <v>424</v>
      </c>
      <c r="D63" s="2">
        <f t="shared" si="4"/>
        <v>19.026297590440446</v>
      </c>
      <c r="E63" s="23">
        <f>SUM(D$4:D63)*1000/195</f>
        <v>7283.6855996121485</v>
      </c>
      <c r="F63" s="5">
        <f t="shared" si="0"/>
        <v>0</v>
      </c>
      <c r="G63" s="16">
        <f t="shared" si="1"/>
        <v>0</v>
      </c>
      <c r="H63" s="4"/>
    </row>
    <row r="64" spans="1:8" ht="12.75">
      <c r="A64" s="3">
        <v>230</v>
      </c>
      <c r="B64" s="1">
        <v>148</v>
      </c>
      <c r="C64" s="1">
        <v>398</v>
      </c>
      <c r="D64" s="2">
        <f t="shared" si="4"/>
        <v>27.202941017470888</v>
      </c>
      <c r="E64" s="23">
        <f>SUM(D$4:D64)*1000/195</f>
        <v>7423.187861240205</v>
      </c>
      <c r="F64" s="5">
        <f t="shared" si="0"/>
        <v>0</v>
      </c>
      <c r="G64" s="16">
        <f t="shared" si="1"/>
        <v>0</v>
      </c>
      <c r="H64" s="4"/>
    </row>
    <row r="65" spans="1:8" ht="12.75">
      <c r="A65" s="3">
        <v>230</v>
      </c>
      <c r="B65" s="1">
        <v>156</v>
      </c>
      <c r="C65" s="1">
        <v>346</v>
      </c>
      <c r="D65" s="2">
        <f t="shared" si="4"/>
        <v>52.61178575186362</v>
      </c>
      <c r="E65" s="23">
        <f>SUM(D$4:D65)*1000/195</f>
        <v>7692.991890736942</v>
      </c>
      <c r="F65" s="5">
        <f t="shared" si="0"/>
        <v>5</v>
      </c>
      <c r="G65" s="16">
        <f t="shared" si="1"/>
        <v>0</v>
      </c>
      <c r="H65" s="4"/>
    </row>
    <row r="66" spans="1:8" ht="12.75">
      <c r="A66" s="3">
        <v>225</v>
      </c>
      <c r="B66" s="1">
        <v>150</v>
      </c>
      <c r="C66" s="1">
        <v>302</v>
      </c>
      <c r="D66" s="2">
        <f t="shared" si="4"/>
        <v>44.40720662234904</v>
      </c>
      <c r="E66" s="23">
        <f>SUM(D$4:D66)*1000/195</f>
        <v>7920.721155466937</v>
      </c>
      <c r="F66" s="5">
        <f t="shared" si="0"/>
        <v>0</v>
      </c>
      <c r="G66" s="16">
        <f t="shared" si="1"/>
        <v>15</v>
      </c>
      <c r="H66" s="4"/>
    </row>
    <row r="67" spans="1:8" ht="12.75">
      <c r="A67" s="3">
        <v>240</v>
      </c>
      <c r="B67" s="1">
        <v>137</v>
      </c>
      <c r="C67" s="1">
        <v>260</v>
      </c>
      <c r="D67" s="2">
        <f t="shared" si="4"/>
        <v>43.965895873961216</v>
      </c>
      <c r="E67" s="23">
        <f>SUM(D$4:D67)*1000/195</f>
        <v>8146.1872881539175</v>
      </c>
      <c r="F67" s="5">
        <f t="shared" si="0"/>
        <v>0</v>
      </c>
      <c r="G67" s="16">
        <f t="shared" si="1"/>
        <v>20</v>
      </c>
      <c r="H67" s="4"/>
    </row>
    <row r="68" spans="1:8" ht="12.75">
      <c r="A68" s="3">
        <v>260</v>
      </c>
      <c r="B68" s="1">
        <v>114</v>
      </c>
      <c r="C68" s="1">
        <v>260</v>
      </c>
      <c r="D68" s="2">
        <f t="shared" si="4"/>
        <v>23</v>
      </c>
      <c r="E68" s="23">
        <f>SUM(D$4:D68)*1000/195</f>
        <v>8264.136006102635</v>
      </c>
      <c r="F68" s="5">
        <f t="shared" si="0"/>
        <v>0</v>
      </c>
      <c r="G68" s="16">
        <f t="shared" si="1"/>
        <v>20</v>
      </c>
      <c r="H68" s="4"/>
    </row>
    <row r="69" spans="1:8" ht="12.75">
      <c r="A69" s="3">
        <v>280</v>
      </c>
      <c r="B69" s="1">
        <v>91</v>
      </c>
      <c r="C69" s="1">
        <v>257</v>
      </c>
      <c r="D69" s="2">
        <f t="shared" si="4"/>
        <v>23.194827009486403</v>
      </c>
      <c r="E69" s="23">
        <f>SUM(D$4:D69)*1000/195</f>
        <v>8383.083836920516</v>
      </c>
      <c r="F69" s="5">
        <f aca="true" t="shared" si="5" ref="F69:F96">IF(A69-A70&gt;0,A69-A70,0)</f>
        <v>0</v>
      </c>
      <c r="G69" s="16">
        <f aca="true" t="shared" si="6" ref="G69:G96">IF(A70-A69&gt;0,A70-A69,0)</f>
        <v>40</v>
      </c>
      <c r="H69" s="4"/>
    </row>
    <row r="70" spans="1:8" ht="12.75">
      <c r="A70" s="3">
        <v>320</v>
      </c>
      <c r="B70" s="1">
        <v>76</v>
      </c>
      <c r="C70" s="1">
        <v>247</v>
      </c>
      <c r="D70" s="2">
        <f t="shared" si="4"/>
        <v>18.027756377319946</v>
      </c>
      <c r="E70" s="23">
        <f>SUM(D$4:D70)*1000/195</f>
        <v>8475.53386962472</v>
      </c>
      <c r="F70" s="5">
        <f t="shared" si="5"/>
        <v>0</v>
      </c>
      <c r="G70" s="16">
        <f t="shared" si="6"/>
        <v>0</v>
      </c>
      <c r="H70" s="4"/>
    </row>
    <row r="71" spans="1:8" ht="12.75">
      <c r="A71" s="3">
        <v>320</v>
      </c>
      <c r="B71" s="1">
        <v>53</v>
      </c>
      <c r="C71" s="1">
        <v>237</v>
      </c>
      <c r="D71" s="2">
        <f t="shared" si="4"/>
        <v>25.079872407968907</v>
      </c>
      <c r="E71" s="23">
        <f>SUM(D$4:D71)*1000/195</f>
        <v>8604.148599921997</v>
      </c>
      <c r="F71" s="5">
        <f t="shared" si="5"/>
        <v>0</v>
      </c>
      <c r="G71" s="16">
        <f t="shared" si="6"/>
        <v>10</v>
      </c>
      <c r="H71" s="4"/>
    </row>
    <row r="72" spans="1:8" ht="12.75">
      <c r="A72" s="3">
        <v>330</v>
      </c>
      <c r="B72" s="1">
        <v>35</v>
      </c>
      <c r="C72" s="1">
        <v>246</v>
      </c>
      <c r="D72" s="2">
        <f t="shared" si="4"/>
        <v>20.12461179749811</v>
      </c>
      <c r="E72" s="23">
        <f>SUM(D$4:D72)*1000/195</f>
        <v>8707.351737345063</v>
      </c>
      <c r="F72" s="5">
        <f t="shared" si="5"/>
        <v>0</v>
      </c>
      <c r="G72" s="16">
        <f t="shared" si="6"/>
        <v>10</v>
      </c>
      <c r="H72" s="4"/>
    </row>
    <row r="73" spans="1:8" ht="12.75">
      <c r="A73" s="3">
        <v>340</v>
      </c>
      <c r="B73" s="1">
        <v>24</v>
      </c>
      <c r="C73" s="1">
        <v>241</v>
      </c>
      <c r="D73" s="2">
        <f t="shared" si="4"/>
        <v>12.083045973594572</v>
      </c>
      <c r="E73" s="23">
        <f>SUM(D$4:D73)*1000/195</f>
        <v>8769.31607567119</v>
      </c>
      <c r="F73" s="5">
        <f t="shared" si="5"/>
        <v>10</v>
      </c>
      <c r="G73" s="16">
        <f t="shared" si="6"/>
        <v>0</v>
      </c>
      <c r="H73" s="4"/>
    </row>
    <row r="74" spans="1:8" ht="12.75">
      <c r="A74" s="3">
        <v>330</v>
      </c>
      <c r="B74" s="1">
        <v>8</v>
      </c>
      <c r="C74" s="1">
        <v>237</v>
      </c>
      <c r="D74" s="2">
        <f t="shared" si="4"/>
        <v>16.492422502470642</v>
      </c>
      <c r="E74" s="23">
        <f>SUM(D$4:D74)*1000/195</f>
        <v>8853.892601324886</v>
      </c>
      <c r="F74" s="5">
        <f t="shared" si="5"/>
        <v>0</v>
      </c>
      <c r="G74" s="16">
        <f t="shared" si="6"/>
        <v>0</v>
      </c>
      <c r="H74" s="4"/>
    </row>
    <row r="75" spans="1:8" ht="12.75">
      <c r="A75" s="3">
        <v>330</v>
      </c>
      <c r="B75" s="1">
        <v>0</v>
      </c>
      <c r="C75" s="1">
        <v>240</v>
      </c>
      <c r="D75" s="2">
        <f t="shared" si="4"/>
        <v>8.54400374531753</v>
      </c>
      <c r="E75" s="23">
        <f>SUM(D$4:D75)*1000/195</f>
        <v>8897.708005147026</v>
      </c>
      <c r="F75" s="5">
        <f t="shared" si="5"/>
        <v>0</v>
      </c>
      <c r="G75" s="16">
        <f t="shared" si="6"/>
        <v>0</v>
      </c>
      <c r="H75" s="4"/>
    </row>
    <row r="76" spans="1:8" ht="12.75">
      <c r="A76" s="3">
        <v>330</v>
      </c>
      <c r="B76" s="1">
        <v>1049</v>
      </c>
      <c r="C76" s="1">
        <v>230</v>
      </c>
      <c r="D76" s="2">
        <v>0</v>
      </c>
      <c r="E76" s="23">
        <f>SUM(D$4:D76)*1000/195</f>
        <v>8897.708005147026</v>
      </c>
      <c r="F76" s="5">
        <f t="shared" si="5"/>
        <v>0</v>
      </c>
      <c r="G76" s="16">
        <f t="shared" si="6"/>
        <v>0</v>
      </c>
      <c r="H76" s="4"/>
    </row>
    <row r="77" spans="1:8" ht="12.75">
      <c r="A77" s="3">
        <v>330</v>
      </c>
      <c r="B77" s="1">
        <v>1037</v>
      </c>
      <c r="C77" s="1">
        <v>231</v>
      </c>
      <c r="D77" s="2">
        <f t="shared" si="4"/>
        <v>12.041594578792296</v>
      </c>
      <c r="E77" s="23">
        <f>SUM(D$4:D77)*1000/195</f>
        <v>8959.459772217757</v>
      </c>
      <c r="F77" s="5">
        <f t="shared" si="5"/>
        <v>0</v>
      </c>
      <c r="G77" s="16">
        <f t="shared" si="6"/>
        <v>0</v>
      </c>
      <c r="H77" s="4"/>
    </row>
    <row r="78" spans="1:8" ht="12.75">
      <c r="A78" s="3">
        <v>330</v>
      </c>
      <c r="B78" s="1">
        <v>1019</v>
      </c>
      <c r="C78" s="1">
        <v>221</v>
      </c>
      <c r="D78" s="2">
        <f t="shared" si="4"/>
        <v>20.591260281974</v>
      </c>
      <c r="E78" s="23">
        <f>SUM(D$4:D78)*1000/195</f>
        <v>9065.055978791981</v>
      </c>
      <c r="F78" s="5">
        <f t="shared" si="5"/>
        <v>10</v>
      </c>
      <c r="G78" s="16">
        <f t="shared" si="6"/>
        <v>0</v>
      </c>
      <c r="H78" s="4"/>
    </row>
    <row r="79" spans="1:8" ht="12.75">
      <c r="A79" s="3">
        <v>320</v>
      </c>
      <c r="B79" s="1">
        <v>1003</v>
      </c>
      <c r="C79" s="1">
        <v>218</v>
      </c>
      <c r="D79" s="2">
        <f t="shared" si="4"/>
        <v>16.278820596099706</v>
      </c>
      <c r="E79" s="23">
        <f>SUM(D$4:D79)*1000/195</f>
        <v>9148.53711005403</v>
      </c>
      <c r="F79" s="5">
        <f t="shared" si="5"/>
        <v>20</v>
      </c>
      <c r="G79" s="16">
        <f t="shared" si="6"/>
        <v>0</v>
      </c>
      <c r="H79" s="4"/>
    </row>
    <row r="80" spans="1:8" ht="12.75">
      <c r="A80" s="3">
        <v>300</v>
      </c>
      <c r="B80" s="1">
        <v>966</v>
      </c>
      <c r="C80" s="1">
        <v>209</v>
      </c>
      <c r="D80" s="2">
        <f t="shared" si="4"/>
        <v>38.07886552931954</v>
      </c>
      <c r="E80" s="23">
        <f>SUM(D$4:D80)*1000/195</f>
        <v>9343.81334353772</v>
      </c>
      <c r="F80" s="5">
        <f t="shared" si="5"/>
        <v>0</v>
      </c>
      <c r="G80" s="16">
        <f t="shared" si="6"/>
        <v>0</v>
      </c>
      <c r="H80" s="4"/>
    </row>
    <row r="81" spans="1:8" ht="12.75">
      <c r="A81" s="3">
        <v>300</v>
      </c>
      <c r="B81" s="1">
        <v>961</v>
      </c>
      <c r="C81" s="1">
        <v>201</v>
      </c>
      <c r="D81" s="2">
        <f t="shared" si="4"/>
        <v>9.433981132056603</v>
      </c>
      <c r="E81" s="23">
        <f>SUM(D$4:D81)*1000/195</f>
        <v>9392.192733958524</v>
      </c>
      <c r="F81" s="5">
        <f t="shared" si="5"/>
        <v>0</v>
      </c>
      <c r="G81" s="16">
        <f t="shared" si="6"/>
        <v>20</v>
      </c>
      <c r="H81" s="4"/>
    </row>
    <row r="82" spans="1:8" ht="12.75">
      <c r="A82" s="3">
        <v>320</v>
      </c>
      <c r="B82" s="1">
        <v>956</v>
      </c>
      <c r="C82" s="1">
        <v>193</v>
      </c>
      <c r="D82" s="2">
        <f t="shared" si="4"/>
        <v>9.433981132056603</v>
      </c>
      <c r="E82" s="23">
        <f>SUM(D$4:D82)*1000/195</f>
        <v>9440.572124379327</v>
      </c>
      <c r="F82" s="5">
        <f t="shared" si="5"/>
        <v>0</v>
      </c>
      <c r="G82" s="16">
        <f t="shared" si="6"/>
        <v>10</v>
      </c>
      <c r="H82" s="4"/>
    </row>
    <row r="83" spans="1:8" ht="12.75">
      <c r="A83" s="3">
        <v>330</v>
      </c>
      <c r="B83" s="1">
        <v>951</v>
      </c>
      <c r="C83" s="1">
        <v>182</v>
      </c>
      <c r="D83" s="2">
        <f t="shared" si="4"/>
        <v>12.083045973594572</v>
      </c>
      <c r="E83" s="23">
        <f>SUM(D$4:D83)*1000/195</f>
        <v>9502.536462705453</v>
      </c>
      <c r="F83" s="5">
        <f t="shared" si="5"/>
        <v>0</v>
      </c>
      <c r="G83" s="16">
        <f t="shared" si="6"/>
        <v>10</v>
      </c>
      <c r="H83" s="4"/>
    </row>
    <row r="84" spans="1:8" ht="12.75">
      <c r="A84" s="3">
        <v>340</v>
      </c>
      <c r="B84" s="1">
        <v>945</v>
      </c>
      <c r="C84" s="1">
        <v>179</v>
      </c>
      <c r="D84" s="2">
        <f t="shared" si="4"/>
        <v>6.708203932499369</v>
      </c>
      <c r="E84" s="23">
        <f>SUM(D$4:D84)*1000/195</f>
        <v>9536.937508513143</v>
      </c>
      <c r="F84" s="5">
        <f t="shared" si="5"/>
        <v>0</v>
      </c>
      <c r="G84" s="16">
        <f t="shared" si="6"/>
        <v>20</v>
      </c>
      <c r="H84" s="4"/>
    </row>
    <row r="85" spans="1:8" ht="12.75">
      <c r="A85" s="3">
        <v>360</v>
      </c>
      <c r="B85" s="1">
        <v>927</v>
      </c>
      <c r="C85" s="1">
        <v>167</v>
      </c>
      <c r="D85" s="2">
        <f t="shared" si="4"/>
        <v>21.633307652783937</v>
      </c>
      <c r="E85" s="23">
        <f>SUM(D$4:D85)*1000/195</f>
        <v>9647.877547758188</v>
      </c>
      <c r="F85" s="5">
        <f t="shared" si="5"/>
        <v>0</v>
      </c>
      <c r="G85" s="16">
        <f t="shared" si="6"/>
        <v>5</v>
      </c>
      <c r="H85" s="4"/>
    </row>
    <row r="86" spans="1:8" ht="12.75">
      <c r="A86" s="3">
        <v>365</v>
      </c>
      <c r="B86" s="1">
        <v>913</v>
      </c>
      <c r="C86" s="1">
        <v>157</v>
      </c>
      <c r="D86" s="2">
        <f t="shared" si="4"/>
        <v>17.204650534085253</v>
      </c>
      <c r="E86" s="23">
        <f>SUM(D$4:D86)*1000/195</f>
        <v>9736.10652485606</v>
      </c>
      <c r="F86" s="5">
        <f t="shared" si="5"/>
        <v>5</v>
      </c>
      <c r="G86" s="16">
        <f t="shared" si="6"/>
        <v>0</v>
      </c>
      <c r="H86" s="4"/>
    </row>
    <row r="87" spans="1:8" ht="12.75">
      <c r="A87" s="3">
        <v>360</v>
      </c>
      <c r="B87" s="1">
        <v>904</v>
      </c>
      <c r="C87" s="1">
        <v>144</v>
      </c>
      <c r="D87" s="2">
        <f t="shared" si="4"/>
        <v>15.811388300841896</v>
      </c>
      <c r="E87" s="23">
        <f>SUM(D$4:D87)*1000/195</f>
        <v>9817.19056742448</v>
      </c>
      <c r="F87" s="5">
        <f t="shared" si="5"/>
        <v>0</v>
      </c>
      <c r="G87" s="16">
        <f t="shared" si="6"/>
        <v>10</v>
      </c>
      <c r="H87" s="4"/>
    </row>
    <row r="88" spans="1:8" ht="12.75">
      <c r="A88" s="3">
        <v>370</v>
      </c>
      <c r="B88" s="1">
        <v>904</v>
      </c>
      <c r="C88" s="1">
        <v>119</v>
      </c>
      <c r="D88" s="2">
        <f t="shared" si="4"/>
        <v>25</v>
      </c>
      <c r="E88" s="23">
        <f>SUM(D$4:D88)*1000/195</f>
        <v>9945.39569562961</v>
      </c>
      <c r="F88" s="5">
        <f t="shared" si="5"/>
        <v>0</v>
      </c>
      <c r="G88" s="16">
        <f t="shared" si="6"/>
        <v>0</v>
      </c>
      <c r="H88" s="4"/>
    </row>
    <row r="89" spans="1:8" ht="12.75">
      <c r="A89" s="3">
        <v>370</v>
      </c>
      <c r="B89" s="1">
        <v>875</v>
      </c>
      <c r="C89" s="1">
        <v>95</v>
      </c>
      <c r="D89" s="2">
        <f t="shared" si="4"/>
        <v>37.64306044943742</v>
      </c>
      <c r="E89" s="23">
        <f>SUM(D$4:D89)*1000/195</f>
        <v>10138.437031267751</v>
      </c>
      <c r="F89" s="5">
        <f t="shared" si="5"/>
        <v>5</v>
      </c>
      <c r="G89" s="16">
        <f t="shared" si="6"/>
        <v>0</v>
      </c>
      <c r="H89" s="4"/>
    </row>
    <row r="90" spans="1:8" ht="12.75">
      <c r="A90" s="3">
        <v>365</v>
      </c>
      <c r="B90" s="1">
        <v>856</v>
      </c>
      <c r="C90" s="1">
        <v>86</v>
      </c>
      <c r="D90" s="2">
        <f t="shared" si="4"/>
        <v>21.02379604162864</v>
      </c>
      <c r="E90" s="23">
        <f>SUM(D$4:D90)*1000/195</f>
        <v>10246.251369942769</v>
      </c>
      <c r="F90" s="5">
        <f t="shared" si="5"/>
        <v>0</v>
      </c>
      <c r="G90" s="16">
        <f t="shared" si="6"/>
        <v>5</v>
      </c>
      <c r="H90" s="4"/>
    </row>
    <row r="91" spans="1:8" ht="12.75">
      <c r="A91" s="3">
        <v>370</v>
      </c>
      <c r="B91" s="1">
        <v>838</v>
      </c>
      <c r="C91" s="1">
        <v>64</v>
      </c>
      <c r="D91" s="2">
        <f t="shared" si="4"/>
        <v>28.42534080710379</v>
      </c>
      <c r="E91" s="23">
        <f>SUM(D$4:D91)*1000/195</f>
        <v>10392.022348440738</v>
      </c>
      <c r="F91" s="5">
        <f t="shared" si="5"/>
        <v>0</v>
      </c>
      <c r="G91" s="16">
        <f t="shared" si="6"/>
        <v>5</v>
      </c>
      <c r="H91" s="4"/>
    </row>
    <row r="92" spans="1:8" ht="12.75">
      <c r="A92" s="3">
        <v>375</v>
      </c>
      <c r="B92" s="1">
        <v>822</v>
      </c>
      <c r="C92" s="1">
        <v>60</v>
      </c>
      <c r="D92" s="2">
        <f t="shared" si="4"/>
        <v>16.492422502470642</v>
      </c>
      <c r="E92" s="23">
        <f>SUM(D$4:D92)*1000/195</f>
        <v>10476.598874094432</v>
      </c>
      <c r="F92" s="5">
        <f t="shared" si="5"/>
        <v>0</v>
      </c>
      <c r="G92" s="16">
        <f t="shared" si="6"/>
        <v>5</v>
      </c>
      <c r="H92" s="4"/>
    </row>
    <row r="93" spans="1:8" ht="12.75">
      <c r="A93" s="3">
        <v>380</v>
      </c>
      <c r="B93" s="1">
        <v>796</v>
      </c>
      <c r="C93" s="1">
        <v>76</v>
      </c>
      <c r="D93" s="2">
        <f t="shared" si="4"/>
        <v>30.528675044947494</v>
      </c>
      <c r="E93" s="23">
        <f>SUM(D$4:D93)*1000/195</f>
        <v>10633.15618201724</v>
      </c>
      <c r="F93" s="5">
        <f t="shared" si="5"/>
        <v>0</v>
      </c>
      <c r="G93" s="16">
        <f t="shared" si="6"/>
        <v>0</v>
      </c>
      <c r="H93" s="4"/>
    </row>
    <row r="94" spans="1:8" ht="12.75">
      <c r="A94" s="3">
        <v>380</v>
      </c>
      <c r="B94" s="1">
        <v>791</v>
      </c>
      <c r="C94" s="1">
        <v>99</v>
      </c>
      <c r="D94" s="2">
        <f t="shared" si="4"/>
        <v>23.53720459187964</v>
      </c>
      <c r="E94" s="23">
        <f>SUM(D$4:D94)*1000/195</f>
        <v>10753.85979530893</v>
      </c>
      <c r="F94" s="5">
        <f t="shared" si="5"/>
        <v>0</v>
      </c>
      <c r="G94" s="16">
        <f t="shared" si="6"/>
        <v>0</v>
      </c>
      <c r="H94" s="4"/>
    </row>
    <row r="95" spans="1:8" ht="12.75">
      <c r="A95" s="3">
        <v>380</v>
      </c>
      <c r="B95" s="1">
        <v>794</v>
      </c>
      <c r="C95" s="1">
        <v>117</v>
      </c>
      <c r="D95" s="2">
        <f t="shared" si="4"/>
        <v>18.24828759089466</v>
      </c>
      <c r="E95" s="23">
        <f>SUM(D$4:D95)*1000/195</f>
        <v>10847.44075731352</v>
      </c>
      <c r="F95" s="5">
        <f t="shared" si="5"/>
        <v>0</v>
      </c>
      <c r="G95" s="16">
        <f t="shared" si="6"/>
        <v>5</v>
      </c>
      <c r="H95" s="4"/>
    </row>
    <row r="96" spans="1:8" ht="12.75">
      <c r="A96" s="3">
        <v>385</v>
      </c>
      <c r="B96" s="1">
        <v>785</v>
      </c>
      <c r="C96" s="1">
        <v>136</v>
      </c>
      <c r="D96" s="2">
        <f t="shared" si="4"/>
        <v>21.02379604162864</v>
      </c>
      <c r="E96" s="23">
        <f>SUM(D$4:D96)*1000/195</f>
        <v>10955.255095988536</v>
      </c>
      <c r="F96" s="5">
        <f t="shared" si="5"/>
        <v>5</v>
      </c>
      <c r="G96" s="16">
        <f t="shared" si="6"/>
        <v>0</v>
      </c>
      <c r="H96" s="4"/>
    </row>
    <row r="97" spans="1:8" ht="12.75">
      <c r="A97" s="3">
        <v>380</v>
      </c>
      <c r="B97" s="1">
        <v>786</v>
      </c>
      <c r="C97" s="1">
        <v>153</v>
      </c>
      <c r="D97" s="2">
        <f t="shared" si="4"/>
        <v>17.029386365926403</v>
      </c>
      <c r="E97" s="23">
        <f>SUM(D$4:D97)*1000/195</f>
        <v>11042.585282480466</v>
      </c>
      <c r="F97" s="5">
        <f aca="true" t="shared" si="7" ref="F97:F121">IF(A97-A98&gt;0,A97-A98,0)</f>
        <v>0</v>
      </c>
      <c r="G97" s="16">
        <f aca="true" t="shared" si="8" ref="G97:G108">IF(A98-A97&gt;0,A98-A97,0)</f>
        <v>0</v>
      </c>
      <c r="H97" s="4"/>
    </row>
    <row r="98" spans="1:8" ht="12.75">
      <c r="A98" s="3">
        <v>380</v>
      </c>
      <c r="B98" s="1">
        <v>745</v>
      </c>
      <c r="C98" s="1">
        <v>173</v>
      </c>
      <c r="D98" s="2">
        <f aca="true" t="shared" si="9" ref="D98:D122">SQRT((B98-B97)*(B98-B97)+(C98-C97)*(C98-C97))</f>
        <v>45.617978911828175</v>
      </c>
      <c r="E98" s="23">
        <f>SUM(D$4:D98)*1000/195</f>
        <v>11276.523635874457</v>
      </c>
      <c r="F98" s="5">
        <f t="shared" si="7"/>
        <v>10</v>
      </c>
      <c r="G98" s="16">
        <f t="shared" si="8"/>
        <v>0</v>
      </c>
      <c r="H98" s="4" t="s">
        <v>12</v>
      </c>
    </row>
    <row r="99" spans="1:8" ht="12.75">
      <c r="A99" s="3">
        <v>370</v>
      </c>
      <c r="B99" s="1">
        <v>725</v>
      </c>
      <c r="C99" s="1">
        <v>162</v>
      </c>
      <c r="D99" s="2">
        <f t="shared" si="9"/>
        <v>22.825424421026653</v>
      </c>
      <c r="E99" s="23">
        <f>SUM(D$4:D99)*1000/195</f>
        <v>11393.577094443823</v>
      </c>
      <c r="F99" s="5">
        <f t="shared" si="7"/>
        <v>10</v>
      </c>
      <c r="G99" s="16">
        <f t="shared" si="8"/>
        <v>0</v>
      </c>
      <c r="H99" s="4"/>
    </row>
    <row r="100" spans="1:8" ht="12.75">
      <c r="A100" s="1">
        <v>360</v>
      </c>
      <c r="B100" s="1">
        <v>709</v>
      </c>
      <c r="C100" s="1">
        <v>160</v>
      </c>
      <c r="D100" s="2">
        <f t="shared" si="9"/>
        <v>16.1245154965971</v>
      </c>
      <c r="E100" s="23">
        <f>SUM(D$4:D100)*1000/195</f>
        <v>11476.266917503295</v>
      </c>
      <c r="F100" s="5">
        <f t="shared" si="7"/>
        <v>20</v>
      </c>
      <c r="G100" s="16">
        <f t="shared" si="8"/>
        <v>0</v>
      </c>
      <c r="H100" s="43"/>
    </row>
    <row r="101" spans="1:8" ht="12.75">
      <c r="A101" s="1">
        <v>340</v>
      </c>
      <c r="B101" s="1">
        <v>686</v>
      </c>
      <c r="C101" s="1">
        <v>162</v>
      </c>
      <c r="D101" s="2">
        <f t="shared" si="9"/>
        <v>23.08679276123039</v>
      </c>
      <c r="E101" s="23">
        <f>SUM(D$4:D101)*1000/195</f>
        <v>11594.660726535247</v>
      </c>
      <c r="F101" s="5">
        <f t="shared" si="7"/>
        <v>0</v>
      </c>
      <c r="G101" s="16">
        <f t="shared" si="8"/>
        <v>0</v>
      </c>
      <c r="H101" s="43"/>
    </row>
    <row r="102" spans="1:8" ht="12.75">
      <c r="A102" s="1">
        <v>340</v>
      </c>
      <c r="B102" s="1">
        <v>665</v>
      </c>
      <c r="C102" s="1">
        <v>171</v>
      </c>
      <c r="D102" s="2">
        <f t="shared" si="9"/>
        <v>22.847319317591726</v>
      </c>
      <c r="E102" s="23">
        <f>SUM(D$4:D102)*1000/195</f>
        <v>11711.82646662546</v>
      </c>
      <c r="F102" s="5">
        <f t="shared" si="7"/>
        <v>0</v>
      </c>
      <c r="G102" s="16">
        <f t="shared" si="8"/>
        <v>10</v>
      </c>
      <c r="H102" s="43"/>
    </row>
    <row r="103" spans="1:8" ht="12.75">
      <c r="A103" s="1">
        <v>350</v>
      </c>
      <c r="B103" s="1">
        <v>654</v>
      </c>
      <c r="C103" s="1">
        <v>178</v>
      </c>
      <c r="D103" s="2">
        <f t="shared" si="9"/>
        <v>13.038404810405298</v>
      </c>
      <c r="E103" s="23">
        <f>SUM(D$4:D103)*1000/195</f>
        <v>11778.690081037796</v>
      </c>
      <c r="F103" s="5">
        <f t="shared" si="7"/>
        <v>10</v>
      </c>
      <c r="G103" s="16">
        <f t="shared" si="8"/>
        <v>0</v>
      </c>
      <c r="H103" s="43"/>
    </row>
    <row r="104" spans="1:8" ht="12.75">
      <c r="A104" s="1">
        <v>340</v>
      </c>
      <c r="B104" s="1">
        <v>639</v>
      </c>
      <c r="C104" s="1">
        <v>168</v>
      </c>
      <c r="D104" s="2">
        <f t="shared" si="9"/>
        <v>18.027756377319946</v>
      </c>
      <c r="E104" s="23">
        <f>SUM(D$4:D104)*1000/195</f>
        <v>11871.140113742</v>
      </c>
      <c r="F104" s="5">
        <f t="shared" si="7"/>
        <v>20</v>
      </c>
      <c r="G104" s="16">
        <f t="shared" si="8"/>
        <v>0</v>
      </c>
      <c r="H104" s="43"/>
    </row>
    <row r="105" spans="1:8" ht="12.75">
      <c r="A105" s="1">
        <v>320</v>
      </c>
      <c r="B105" s="1">
        <v>618</v>
      </c>
      <c r="C105" s="1">
        <v>169</v>
      </c>
      <c r="D105" s="2">
        <f t="shared" si="9"/>
        <v>21.02379604162864</v>
      </c>
      <c r="E105" s="23">
        <f>SUM(D$4:D105)*1000/195</f>
        <v>11978.954452417018</v>
      </c>
      <c r="F105" s="5">
        <f t="shared" si="7"/>
        <v>0</v>
      </c>
      <c r="G105" s="16">
        <f t="shared" si="8"/>
        <v>0</v>
      </c>
      <c r="H105" s="43"/>
    </row>
    <row r="106" spans="1:8" ht="12.75">
      <c r="A106" s="1">
        <v>320</v>
      </c>
      <c r="B106" s="1">
        <v>583</v>
      </c>
      <c r="C106" s="1">
        <v>186</v>
      </c>
      <c r="D106" s="2">
        <f t="shared" si="9"/>
        <v>38.91015291668744</v>
      </c>
      <c r="E106" s="23">
        <f>SUM(D$4:D106)*1000/195</f>
        <v>12178.49369814362</v>
      </c>
      <c r="F106" s="5">
        <f t="shared" si="7"/>
        <v>0</v>
      </c>
      <c r="G106" s="16">
        <f t="shared" si="8"/>
        <v>0</v>
      </c>
      <c r="H106" s="43"/>
    </row>
    <row r="107" spans="1:8" ht="12.75">
      <c r="A107" s="1">
        <v>320</v>
      </c>
      <c r="B107" s="1">
        <v>568</v>
      </c>
      <c r="C107" s="1">
        <v>185</v>
      </c>
      <c r="D107" s="2">
        <f t="shared" si="9"/>
        <v>15.033296378372908</v>
      </c>
      <c r="E107" s="23">
        <f>SUM(D$4:D107)*1000/195</f>
        <v>12255.587525725019</v>
      </c>
      <c r="F107" s="5">
        <f t="shared" si="7"/>
        <v>20</v>
      </c>
      <c r="G107" s="16">
        <f t="shared" si="8"/>
        <v>0</v>
      </c>
      <c r="H107" s="43"/>
    </row>
    <row r="108" spans="1:8" ht="12.75">
      <c r="A108" s="1">
        <v>300</v>
      </c>
      <c r="B108" s="1">
        <v>563</v>
      </c>
      <c r="C108" s="1">
        <v>175</v>
      </c>
      <c r="D108" s="2">
        <f t="shared" si="9"/>
        <v>11.180339887498949</v>
      </c>
      <c r="E108" s="23">
        <f>SUM(D$4:D108)*1000/195</f>
        <v>12312.922602071169</v>
      </c>
      <c r="F108" s="5">
        <f t="shared" si="7"/>
        <v>10</v>
      </c>
      <c r="G108" s="16">
        <f t="shared" si="8"/>
        <v>0</v>
      </c>
      <c r="H108" s="43"/>
    </row>
    <row r="109" spans="1:8" ht="12.75">
      <c r="A109" s="1">
        <v>290</v>
      </c>
      <c r="B109" s="1">
        <v>549</v>
      </c>
      <c r="C109" s="1">
        <v>166</v>
      </c>
      <c r="D109" s="2">
        <f t="shared" si="9"/>
        <v>16.64331697709324</v>
      </c>
      <c r="E109" s="23">
        <f>SUM(D$4:D109)*1000/195</f>
        <v>12398.27294554344</v>
      </c>
      <c r="F109" s="5">
        <f t="shared" si="7"/>
        <v>10</v>
      </c>
      <c r="G109" s="16">
        <f aca="true" t="shared" si="10" ref="G109:G122">IF(A123-A109&gt;0,A123-A109,0)</f>
        <v>0</v>
      </c>
      <c r="H109" s="43"/>
    </row>
    <row r="110" spans="1:8" ht="12.75">
      <c r="A110" s="1">
        <v>280</v>
      </c>
      <c r="B110" s="1">
        <v>540</v>
      </c>
      <c r="C110" s="1">
        <v>154</v>
      </c>
      <c r="D110" s="2">
        <f t="shared" si="9"/>
        <v>15</v>
      </c>
      <c r="E110" s="23">
        <f>SUM(D$4:D110)*1000/195</f>
        <v>12475.196022466518</v>
      </c>
      <c r="F110" s="5">
        <f t="shared" si="7"/>
        <v>10</v>
      </c>
      <c r="G110" s="16">
        <f t="shared" si="10"/>
        <v>0</v>
      </c>
      <c r="H110" s="43"/>
    </row>
    <row r="111" spans="1:8" ht="12.75">
      <c r="A111" s="1">
        <v>270</v>
      </c>
      <c r="B111" s="1">
        <v>516</v>
      </c>
      <c r="C111" s="1">
        <v>151</v>
      </c>
      <c r="D111" s="2">
        <f t="shared" si="9"/>
        <v>24.186773244895647</v>
      </c>
      <c r="E111" s="23">
        <f>SUM(D$4:D111)*1000/195</f>
        <v>12599.230757055726</v>
      </c>
      <c r="F111" s="5">
        <f t="shared" si="7"/>
        <v>10</v>
      </c>
      <c r="G111" s="16">
        <f t="shared" si="10"/>
        <v>0</v>
      </c>
      <c r="H111" s="43"/>
    </row>
    <row r="112" spans="1:8" ht="12.75">
      <c r="A112" s="1">
        <v>260</v>
      </c>
      <c r="B112" s="1">
        <v>503</v>
      </c>
      <c r="C112" s="1">
        <v>145</v>
      </c>
      <c r="D112" s="2">
        <f t="shared" si="9"/>
        <v>14.317821063276353</v>
      </c>
      <c r="E112" s="23">
        <f>SUM(D$4:D112)*1000/195</f>
        <v>12672.655480457142</v>
      </c>
      <c r="F112" s="5">
        <f t="shared" si="7"/>
        <v>20</v>
      </c>
      <c r="G112" s="16">
        <f t="shared" si="10"/>
        <v>0</v>
      </c>
      <c r="H112" s="43"/>
    </row>
    <row r="113" spans="1:8" ht="12.75">
      <c r="A113" s="1">
        <v>240</v>
      </c>
      <c r="B113" s="1">
        <v>481</v>
      </c>
      <c r="C113" s="1">
        <v>145</v>
      </c>
      <c r="D113" s="2">
        <f t="shared" si="9"/>
        <v>22</v>
      </c>
      <c r="E113" s="23">
        <f>SUM(D$4:D113)*1000/195</f>
        <v>12785.475993277656</v>
      </c>
      <c r="F113" s="5">
        <f t="shared" si="7"/>
        <v>10</v>
      </c>
      <c r="G113" s="16">
        <f t="shared" si="10"/>
        <v>0</v>
      </c>
      <c r="H113" s="43"/>
    </row>
    <row r="114" spans="1:8" ht="12.75">
      <c r="A114" s="1">
        <v>230</v>
      </c>
      <c r="B114" s="1">
        <v>457</v>
      </c>
      <c r="C114" s="1">
        <v>131</v>
      </c>
      <c r="D114" s="2">
        <f t="shared" si="9"/>
        <v>27.784887978899608</v>
      </c>
      <c r="E114" s="23">
        <f>SUM(D$4:D114)*1000/195</f>
        <v>12927.962598297652</v>
      </c>
      <c r="F114" s="5">
        <f t="shared" si="7"/>
        <v>10</v>
      </c>
      <c r="G114" s="16">
        <f t="shared" si="10"/>
        <v>0</v>
      </c>
      <c r="H114" s="43"/>
    </row>
    <row r="115" spans="1:8" ht="12.75">
      <c r="A115" s="1">
        <v>220</v>
      </c>
      <c r="B115" s="1">
        <v>441</v>
      </c>
      <c r="C115" s="1">
        <v>121</v>
      </c>
      <c r="D115" s="2">
        <f t="shared" si="9"/>
        <v>18.867962264113206</v>
      </c>
      <c r="E115" s="23">
        <f>SUM(D$4:D115)*1000/195</f>
        <v>13024.72137913926</v>
      </c>
      <c r="F115" s="5">
        <f t="shared" si="7"/>
        <v>10</v>
      </c>
      <c r="G115" s="16">
        <f t="shared" si="10"/>
        <v>0</v>
      </c>
      <c r="H115" s="43"/>
    </row>
    <row r="116" spans="1:8" ht="12.75">
      <c r="A116" s="1">
        <v>210</v>
      </c>
      <c r="B116" s="1">
        <v>414</v>
      </c>
      <c r="C116" s="1">
        <v>110</v>
      </c>
      <c r="D116" s="2">
        <f t="shared" si="9"/>
        <v>29.154759474226502</v>
      </c>
      <c r="E116" s="23">
        <f>SUM(D$4:D116)*1000/195</f>
        <v>13174.232966186575</v>
      </c>
      <c r="F116" s="5">
        <f t="shared" si="7"/>
        <v>10</v>
      </c>
      <c r="G116" s="16">
        <f t="shared" si="10"/>
        <v>0</v>
      </c>
      <c r="H116" s="43"/>
    </row>
    <row r="117" spans="1:8" ht="12.75">
      <c r="A117" s="1">
        <v>200</v>
      </c>
      <c r="B117" s="1">
        <v>391</v>
      </c>
      <c r="C117" s="1">
        <v>100</v>
      </c>
      <c r="D117" s="2">
        <f t="shared" si="9"/>
        <v>25.079872407968907</v>
      </c>
      <c r="E117" s="23">
        <f>SUM(D$4:D117)*1000/195</f>
        <v>13302.847696483852</v>
      </c>
      <c r="F117" s="5">
        <f t="shared" si="7"/>
        <v>10</v>
      </c>
      <c r="G117" s="16">
        <f t="shared" si="10"/>
        <v>0</v>
      </c>
      <c r="H117" s="43"/>
    </row>
    <row r="118" spans="1:8" ht="12.75">
      <c r="A118" s="1">
        <v>190</v>
      </c>
      <c r="B118" s="1">
        <v>377</v>
      </c>
      <c r="C118" s="1">
        <v>100</v>
      </c>
      <c r="D118" s="2">
        <f t="shared" si="9"/>
        <v>14</v>
      </c>
      <c r="E118" s="23">
        <f>SUM(D$4:D118)*1000/195</f>
        <v>13374.642568278723</v>
      </c>
      <c r="F118" s="5">
        <f t="shared" si="7"/>
        <v>0</v>
      </c>
      <c r="G118" s="16">
        <f t="shared" si="10"/>
        <v>0</v>
      </c>
      <c r="H118" s="43"/>
    </row>
    <row r="119" spans="1:8" ht="12.75">
      <c r="A119" s="1">
        <v>190</v>
      </c>
      <c r="B119" s="1">
        <v>385</v>
      </c>
      <c r="C119" s="1">
        <v>106</v>
      </c>
      <c r="D119" s="2">
        <f t="shared" si="9"/>
        <v>10</v>
      </c>
      <c r="E119" s="23">
        <f>SUM(D$4:D119)*1000/195</f>
        <v>13425.924619560774</v>
      </c>
      <c r="F119" s="5">
        <v>0</v>
      </c>
      <c r="G119" s="16">
        <f t="shared" si="10"/>
        <v>0</v>
      </c>
      <c r="H119" s="43" t="s">
        <v>13</v>
      </c>
    </row>
    <row r="120" spans="1:8" ht="12.75">
      <c r="A120" s="1"/>
      <c r="B120" s="1"/>
      <c r="C120" s="1"/>
      <c r="D120" s="2">
        <v>0</v>
      </c>
      <c r="E120" s="23">
        <f>SUM(D$4:D120)*1000/195</f>
        <v>13425.924619560774</v>
      </c>
      <c r="F120" s="5">
        <f t="shared" si="7"/>
        <v>0</v>
      </c>
      <c r="G120" s="16">
        <f t="shared" si="10"/>
        <v>0</v>
      </c>
      <c r="H120" s="43"/>
    </row>
    <row r="121" spans="1:8" ht="12.75">
      <c r="A121" s="3"/>
      <c r="B121" s="1"/>
      <c r="C121" s="1"/>
      <c r="D121" s="2">
        <f t="shared" si="9"/>
        <v>0</v>
      </c>
      <c r="E121" s="23">
        <f>SUM(D$4:D121)*1000/195</f>
        <v>13425.924619560774</v>
      </c>
      <c r="F121" s="5">
        <f t="shared" si="7"/>
        <v>0</v>
      </c>
      <c r="G121" s="16">
        <f t="shared" si="10"/>
        <v>0</v>
      </c>
      <c r="H121" s="4"/>
    </row>
    <row r="122" spans="1:8" ht="12.75">
      <c r="A122" s="3"/>
      <c r="B122" s="1"/>
      <c r="C122" s="1"/>
      <c r="D122" s="2">
        <f t="shared" si="9"/>
        <v>0</v>
      </c>
      <c r="E122" s="23">
        <f>SUM(D$4:D122)*1000/195</f>
        <v>13425.924619560774</v>
      </c>
      <c r="F122" s="5">
        <f>IF(A122-A136&gt;0,A122-A136,0)</f>
        <v>0</v>
      </c>
      <c r="G122" s="16">
        <f t="shared" si="10"/>
        <v>0</v>
      </c>
      <c r="H122" s="4"/>
    </row>
    <row r="123" spans="1:8" ht="12.75">
      <c r="A123" s="25"/>
      <c r="B123" s="26"/>
      <c r="C123" s="26"/>
      <c r="D123" s="35"/>
      <c r="E123" s="36"/>
      <c r="F123" s="37"/>
      <c r="G123" s="38"/>
      <c r="H123" s="29"/>
    </row>
    <row r="124" spans="1:8" ht="13.5" thickBot="1">
      <c r="A124" s="25"/>
      <c r="B124" s="26"/>
      <c r="C124" s="26"/>
      <c r="D124" s="26"/>
      <c r="E124" s="27"/>
      <c r="F124" s="25"/>
      <c r="G124" s="28"/>
      <c r="H124" s="29"/>
    </row>
    <row r="125" spans="1:8" ht="26.25" customHeight="1" thickBot="1">
      <c r="A125" s="30"/>
      <c r="B125" s="31"/>
      <c r="C125" s="31"/>
      <c r="D125" s="31"/>
      <c r="E125" s="32"/>
      <c r="F125" s="30">
        <f>SUM(F4:F124)</f>
        <v>580</v>
      </c>
      <c r="G125" s="33">
        <f>SUM(G4:G124)</f>
        <v>665</v>
      </c>
      <c r="H125" s="3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Csepel Energia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horvabe</dc:creator>
  <cp:keywords/>
  <dc:description/>
  <cp:lastModifiedBy>Horváth Béla</cp:lastModifiedBy>
  <dcterms:created xsi:type="dcterms:W3CDTF">2003-07-31T04:52:09Z</dcterms:created>
  <dcterms:modified xsi:type="dcterms:W3CDTF">2006-09-04T04:05:28Z</dcterms:modified>
  <cp:category/>
  <cp:version/>
  <cp:contentType/>
  <cp:contentStatus/>
</cp:coreProperties>
</file>